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0" windowWidth="12120" windowHeight="8700"/>
  </bookViews>
  <sheets>
    <sheet name="MOVILIDAD  SOCIAL - EDUCACIÓN" sheetId="4" r:id="rId1"/>
  </sheets>
  <definedNames>
    <definedName name="_xlnm.Print_Titles" localSheetId="0">'MOVILIDAD  SOCIAL - EDUCACIÓN'!$1:$16</definedName>
  </definedNames>
  <calcPr calcId="145621"/>
</workbook>
</file>

<file path=xl/calcChain.xml><?xml version="1.0" encoding="utf-8"?>
<calcChain xmlns="http://schemas.openxmlformats.org/spreadsheetml/2006/main">
  <c r="W172" i="4" l="1"/>
  <c r="V172" i="4"/>
  <c r="U172" i="4"/>
  <c r="T172" i="4"/>
  <c r="S172" i="4"/>
  <c r="W155" i="4"/>
  <c r="V155" i="4"/>
  <c r="U155" i="4"/>
  <c r="T155" i="4"/>
  <c r="S155" i="4"/>
  <c r="W82" i="4"/>
  <c r="V82" i="4"/>
  <c r="U82" i="4"/>
  <c r="T82" i="4"/>
  <c r="S82" i="4"/>
  <c r="V44" i="4"/>
  <c r="U44" i="4"/>
  <c r="T44" i="4"/>
  <c r="S44" i="4"/>
  <c r="S24" i="4"/>
  <c r="W174" i="4" l="1"/>
  <c r="S174" i="4"/>
  <c r="V174" i="4"/>
  <c r="T174" i="4"/>
  <c r="U174" i="4"/>
  <c r="Y176" i="4" l="1"/>
  <c r="Y172" i="4" l="1"/>
  <c r="X172" i="4"/>
  <c r="X82" i="4"/>
  <c r="Y44" i="4"/>
  <c r="Y174" i="4" s="1"/>
  <c r="X44" i="4"/>
  <c r="X174" i="4" l="1"/>
</calcChain>
</file>

<file path=xl/comments1.xml><?xml version="1.0" encoding="utf-8"?>
<comments xmlns="http://schemas.openxmlformats.org/spreadsheetml/2006/main">
  <authors>
    <author>Usuario</author>
    <author>ADMIN</author>
    <author xml:space="preserve"> </author>
  </authors>
  <commentList>
    <comment ref="C15" authorId="0">
      <text>
        <r>
          <rPr>
            <b/>
            <sz val="9"/>
            <color indexed="81"/>
            <rFont val="Tahoma"/>
            <family val="2"/>
          </rPr>
          <t>Usuario:</t>
        </r>
        <r>
          <rPr>
            <sz val="9"/>
            <color indexed="81"/>
            <rFont val="Tahoma"/>
            <family val="2"/>
          </rPr>
          <t xml:space="preserve">
La importancia del proyecto es con respecto a la meta de resultado del plan de desarrollo</t>
        </r>
      </text>
    </comment>
    <comment ref="Y18" authorId="1">
      <text>
        <r>
          <rPr>
            <b/>
            <sz val="9"/>
            <color indexed="81"/>
            <rFont val="Tahoma"/>
            <family val="2"/>
          </rPr>
          <t>ADMIN:</t>
        </r>
        <r>
          <rPr>
            <sz val="9"/>
            <color indexed="81"/>
            <rFont val="Tahoma"/>
            <family val="2"/>
          </rPr>
          <t xml:space="preserve">
Recursos incluidos en la nómina a docentes</t>
        </r>
      </text>
    </comment>
    <comment ref="X19" authorId="1">
      <text>
        <r>
          <rPr>
            <b/>
            <sz val="9"/>
            <color indexed="81"/>
            <rFont val="Tahoma"/>
            <family val="2"/>
          </rPr>
          <t>ADMIN:</t>
        </r>
        <r>
          <rPr>
            <sz val="9"/>
            <color indexed="81"/>
            <rFont val="Tahoma"/>
            <family val="2"/>
          </rPr>
          <t xml:space="preserve">
Recursos incluidos en la nómina a docentes</t>
        </r>
      </text>
    </comment>
    <comment ref="X20" authorId="1">
      <text>
        <r>
          <rPr>
            <b/>
            <sz val="9"/>
            <color indexed="81"/>
            <rFont val="Tahoma"/>
            <family val="2"/>
          </rPr>
          <t>ADMIN:</t>
        </r>
        <r>
          <rPr>
            <sz val="9"/>
            <color indexed="81"/>
            <rFont val="Tahoma"/>
            <family val="2"/>
          </rPr>
          <t xml:space="preserve">
Recursos incluidos en la nómina a docentes</t>
        </r>
      </text>
    </comment>
    <comment ref="S25" authorId="2">
      <text>
        <r>
          <rPr>
            <b/>
            <sz val="10"/>
            <color indexed="81"/>
            <rFont val="Tahoma"/>
            <family val="2"/>
          </rPr>
          <t xml:space="preserve"> :</t>
        </r>
        <r>
          <rPr>
            <sz val="10"/>
            <color indexed="81"/>
            <rFont val="Tahoma"/>
            <family val="2"/>
          </rPr>
          <t xml:space="preserve">
ACTIVIDAD A ATENDER CON RECURSOS DEL FONDO DE EDUCACIÓN PARA LA PROSPERIDAD</t>
        </r>
      </text>
    </comment>
    <comment ref="X30" authorId="2">
      <text>
        <r>
          <rPr>
            <b/>
            <sz val="10"/>
            <color indexed="81"/>
            <rFont val="Tahoma"/>
            <family val="2"/>
          </rPr>
          <t xml:space="preserve"> :</t>
        </r>
        <r>
          <rPr>
            <sz val="10"/>
            <color indexed="81"/>
            <rFont val="Tahoma"/>
            <family val="2"/>
          </rPr>
          <t xml:space="preserve">
Recursos Incluidos en el pago de docentes, directivos docentes y administrativos de la SED</t>
        </r>
      </text>
    </comment>
    <comment ref="T48"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49"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50"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R51" authorId="2">
      <text>
        <r>
          <rPr>
            <b/>
            <sz val="10"/>
            <color indexed="81"/>
            <rFont val="Tahoma"/>
            <family val="2"/>
          </rPr>
          <t xml:space="preserve"> :</t>
        </r>
        <r>
          <rPr>
            <sz val="10"/>
            <color indexed="81"/>
            <rFont val="Tahoma"/>
            <family val="2"/>
          </rPr>
          <t xml:space="preserve">
Se entregaron 8410  nuevos computadores, por MINTICS</t>
        </r>
      </text>
    </comment>
    <comment ref="T51"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52"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X52" authorId="2">
      <text>
        <r>
          <rPr>
            <b/>
            <sz val="10"/>
            <color indexed="81"/>
            <rFont val="Tahoma"/>
            <family val="2"/>
          </rPr>
          <t xml:space="preserve"> :</t>
        </r>
        <r>
          <rPr>
            <sz val="10"/>
            <color indexed="81"/>
            <rFont val="Tahoma"/>
            <family val="2"/>
          </rPr>
          <t xml:space="preserve">
RECURSOS MINTICS</t>
        </r>
      </text>
    </comment>
    <comment ref="T53"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X53" authorId="2">
      <text>
        <r>
          <rPr>
            <b/>
            <sz val="10"/>
            <color indexed="81"/>
            <rFont val="Tahoma"/>
            <family val="2"/>
          </rPr>
          <t xml:space="preserve"> :</t>
        </r>
        <r>
          <rPr>
            <sz val="10"/>
            <color indexed="81"/>
            <rFont val="Tahoma"/>
            <family val="2"/>
          </rPr>
          <t xml:space="preserve">
RECURSOS MINTICS</t>
        </r>
      </text>
    </comment>
    <comment ref="T54"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V54" authorId="2">
      <text>
        <r>
          <rPr>
            <b/>
            <sz val="10"/>
            <color indexed="81"/>
            <rFont val="Tahoma"/>
            <family val="2"/>
          </rPr>
          <t xml:space="preserve"> :</t>
        </r>
        <r>
          <rPr>
            <sz val="10"/>
            <color indexed="81"/>
            <rFont val="Tahoma"/>
            <family val="2"/>
          </rPr>
          <t xml:space="preserve">
ACTIVIDAD FINANCIADA CON RECURSOS SGR</t>
        </r>
      </text>
    </comment>
    <comment ref="T55"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56"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57"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58"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59"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60"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61"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X61" authorId="2">
      <text>
        <r>
          <rPr>
            <b/>
            <sz val="10"/>
            <color indexed="81"/>
            <rFont val="Tahoma"/>
            <family val="2"/>
          </rPr>
          <t xml:space="preserve"> :</t>
        </r>
        <r>
          <rPr>
            <sz val="10"/>
            <color indexed="81"/>
            <rFont val="Tahoma"/>
            <family val="2"/>
          </rPr>
          <t xml:space="preserve">
RECURSOS INCLUIDOS EN LA CONTRATACIÓN DE DIFERENTES CAPACITACIONES DOCENTES</t>
        </r>
      </text>
    </comment>
    <comment ref="X66" authorId="2">
      <text>
        <r>
          <rPr>
            <b/>
            <sz val="10"/>
            <color indexed="81"/>
            <rFont val="Tahoma"/>
            <family val="2"/>
          </rPr>
          <t xml:space="preserve"> :</t>
        </r>
        <r>
          <rPr>
            <sz val="10"/>
            <color indexed="81"/>
            <rFont val="Tahoma"/>
            <family val="2"/>
          </rPr>
          <t xml:space="preserve">
esta actividad se hace con los funcionarios de la SED, en la cotidianidad de las funciones de la Secretaría.
</t>
        </r>
      </text>
    </comment>
    <comment ref="T79" authorId="1">
      <text>
        <r>
          <rPr>
            <b/>
            <sz val="9"/>
            <color indexed="81"/>
            <rFont val="Tahoma"/>
            <family val="2"/>
          </rPr>
          <t>ADMIN:</t>
        </r>
        <r>
          <rPr>
            <sz val="9"/>
            <color indexed="81"/>
            <rFont val="Tahoma"/>
            <family val="2"/>
          </rPr>
          <t xml:space="preserve">
Este indicador es el resultado de la atención realizada con los programas del ICBF y otros que deben ser acompañados por la SED</t>
        </r>
      </text>
    </comment>
    <comment ref="T80" authorId="1">
      <text>
        <r>
          <rPr>
            <b/>
            <sz val="9"/>
            <color indexed="81"/>
            <rFont val="Tahoma"/>
            <family val="2"/>
          </rPr>
          <t>ADMIN:</t>
        </r>
        <r>
          <rPr>
            <sz val="9"/>
            <color indexed="81"/>
            <rFont val="Tahoma"/>
            <family val="2"/>
          </rPr>
          <t xml:space="preserve">
Este indicador es el resultado de la atención realizada con los programas del ICBF y otros que deben ser acompañados por la SED</t>
        </r>
      </text>
    </comment>
    <comment ref="T81"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 ref="T86" authorId="1">
      <text>
        <r>
          <rPr>
            <b/>
            <sz val="9"/>
            <color indexed="81"/>
            <rFont val="Tahoma"/>
            <family val="2"/>
          </rPr>
          <t>ADMIN:</t>
        </r>
        <r>
          <rPr>
            <sz val="9"/>
            <color indexed="81"/>
            <rFont val="Tahoma"/>
            <family val="2"/>
          </rPr>
          <t xml:space="preserve">
Este indicador es el resultado de la inversión transversal del sector orientada a mejorar la calidad educativa</t>
        </r>
      </text>
    </comment>
    <comment ref="T108" authorId="1">
      <text>
        <r>
          <rPr>
            <b/>
            <sz val="9"/>
            <color indexed="81"/>
            <rFont val="Tahoma"/>
            <family val="2"/>
          </rPr>
          <t>ADMIN:</t>
        </r>
        <r>
          <rPr>
            <sz val="9"/>
            <color indexed="81"/>
            <rFont val="Tahoma"/>
            <family val="2"/>
          </rPr>
          <t xml:space="preserve">
Este indicador es atendido con rcursos del contrato Plan Atrato  Gran Darien y otros que son acompañados por la SED</t>
        </r>
      </text>
    </comment>
    <comment ref="S133" authorId="1">
      <text>
        <r>
          <rPr>
            <b/>
            <sz val="9"/>
            <color indexed="81"/>
            <rFont val="Tahoma"/>
            <family val="2"/>
          </rPr>
          <t>ADMIN:</t>
        </r>
        <r>
          <rPr>
            <sz val="9"/>
            <color indexed="81"/>
            <rFont val="Tahoma"/>
            <family val="2"/>
          </rPr>
          <t xml:space="preserve">
este indicador es el resultado de la gestión de recurssos duros que se logre realizar en el cuatrenio para ingreso a la educación superior</t>
        </r>
      </text>
    </comment>
    <comment ref="S134" authorId="1">
      <text>
        <r>
          <rPr>
            <b/>
            <sz val="9"/>
            <color indexed="81"/>
            <rFont val="Tahoma"/>
            <family val="2"/>
          </rPr>
          <t>ADMIN:</t>
        </r>
        <r>
          <rPr>
            <sz val="9"/>
            <color indexed="81"/>
            <rFont val="Tahoma"/>
            <family val="2"/>
          </rPr>
          <t xml:space="preserve">
este indicador es el resultado de la gestión de recurssos duros que se logre realizar en el cuatrenio para ingreso a la educación tecnológica</t>
        </r>
      </text>
    </comment>
    <comment ref="S135" authorId="1">
      <text>
        <r>
          <rPr>
            <b/>
            <sz val="9"/>
            <color indexed="81"/>
            <rFont val="Tahoma"/>
            <family val="2"/>
          </rPr>
          <t>ADMIN:</t>
        </r>
        <r>
          <rPr>
            <sz val="9"/>
            <color indexed="81"/>
            <rFont val="Tahoma"/>
            <family val="2"/>
          </rPr>
          <t xml:space="preserve">
este indicador es el resultado de la gestión de recurssos duros que se logre realizar en el cuatrenio para ingreso a la educación superior</t>
        </r>
      </text>
    </comment>
    <comment ref="S136" authorId="1">
      <text>
        <r>
          <rPr>
            <b/>
            <sz val="9"/>
            <color indexed="81"/>
            <rFont val="Tahoma"/>
            <family val="2"/>
          </rPr>
          <t>ADMIN:</t>
        </r>
        <r>
          <rPr>
            <sz val="9"/>
            <color indexed="81"/>
            <rFont val="Tahoma"/>
            <family val="2"/>
          </rPr>
          <t xml:space="preserve">
este indicador es el resultado de la gestión de recurssos duros que se logre realizar en el cuatrenio para ingreso a la educación tecnológica</t>
        </r>
      </text>
    </comment>
    <comment ref="S137" authorId="1">
      <text>
        <r>
          <rPr>
            <b/>
            <sz val="9"/>
            <color indexed="81"/>
            <rFont val="Tahoma"/>
            <family val="2"/>
          </rPr>
          <t>ADMIN:</t>
        </r>
        <r>
          <rPr>
            <sz val="9"/>
            <color indexed="81"/>
            <rFont val="Tahoma"/>
            <family val="2"/>
          </rPr>
          <t xml:space="preserve">
este indicador es el resultado de la gestión de recurssos duros que se logre realizar en el cuatrenio para ingreso a la educación tecnológica</t>
        </r>
      </text>
    </comment>
    <comment ref="S138" authorId="1">
      <text>
        <r>
          <rPr>
            <b/>
            <sz val="9"/>
            <color indexed="81"/>
            <rFont val="Tahoma"/>
            <family val="2"/>
          </rPr>
          <t>ADMIN:</t>
        </r>
        <r>
          <rPr>
            <sz val="9"/>
            <color indexed="81"/>
            <rFont val="Tahoma"/>
            <family val="2"/>
          </rPr>
          <t xml:space="preserve">
este indicador es el resultado de la gestión de recurssos duros que se logre realizar en el cuatrenio para ingreso a la educación tecnológica</t>
        </r>
      </text>
    </comment>
    <comment ref="S139" authorId="1">
      <text>
        <r>
          <rPr>
            <b/>
            <sz val="9"/>
            <color indexed="81"/>
            <rFont val="Tahoma"/>
            <family val="2"/>
          </rPr>
          <t>ADMIN:</t>
        </r>
        <r>
          <rPr>
            <sz val="9"/>
            <color indexed="81"/>
            <rFont val="Tahoma"/>
            <family val="2"/>
          </rPr>
          <t xml:space="preserve">
este indicador es el resultado de la gestión de recurssos duros que se logre realizar en el cuatrenio para ingreso a la educación superior</t>
        </r>
      </text>
    </comment>
    <comment ref="T165" authorId="1">
      <text>
        <r>
          <rPr>
            <b/>
            <sz val="9"/>
            <color indexed="81"/>
            <rFont val="Tahoma"/>
            <family val="2"/>
          </rPr>
          <t>ADMIN:</t>
        </r>
        <r>
          <rPr>
            <sz val="9"/>
            <color indexed="81"/>
            <rFont val="Tahoma"/>
            <family val="2"/>
          </rPr>
          <t xml:space="preserve">
Recursos incluidos en el indicador del 100% de la eficacia operativa del sector educativo</t>
        </r>
      </text>
    </comment>
  </commentList>
</comments>
</file>

<file path=xl/sharedStrings.xml><?xml version="1.0" encoding="utf-8"?>
<sst xmlns="http://schemas.openxmlformats.org/spreadsheetml/2006/main" count="680" uniqueCount="503">
  <si>
    <t xml:space="preserve">PAGINA: 1 de 1 </t>
  </si>
  <si>
    <t>CODIGO</t>
  </si>
  <si>
    <t>PROYECTO</t>
  </si>
  <si>
    <t>META</t>
  </si>
  <si>
    <t>META DE ACTIVIDAD</t>
  </si>
  <si>
    <t>PROPIOS</t>
  </si>
  <si>
    <t>NACION</t>
  </si>
  <si>
    <t>RESPONSABLE</t>
  </si>
  <si>
    <t>OBSERVACIONES</t>
  </si>
  <si>
    <t>META DE PRODUCTO POR PERIODO</t>
  </si>
  <si>
    <t xml:space="preserve"> INDICADOR</t>
  </si>
  <si>
    <t>1o TRIM.</t>
  </si>
  <si>
    <t>2o TRIM.</t>
  </si>
  <si>
    <t>3o TRIM.</t>
  </si>
  <si>
    <t>4o TRIM.</t>
  </si>
  <si>
    <t xml:space="preserve"> NIVEL DE IMPORTANCIA DEL PROYECTO
%</t>
  </si>
  <si>
    <t>NOMBRE DEL INDICADOR</t>
  </si>
  <si>
    <t>ACTIVIDADES</t>
  </si>
  <si>
    <t>META  DE PRODUCTO POR ACTIVIDAD</t>
  </si>
  <si>
    <t>APORTE AL  PLAN PARA LA VIGENCIA %</t>
  </si>
  <si>
    <t>OTROS CONTRAPARTIDA</t>
  </si>
  <si>
    <t>Número de instituciones educativas  con un gobierno escolar dinámico y efectivo</t>
  </si>
  <si>
    <t>SGP</t>
  </si>
  <si>
    <t>SGR</t>
  </si>
  <si>
    <t>Número de Estudiantes de la Universidad de Córdoba  con subsidio de transporte</t>
  </si>
  <si>
    <t>Otorgar 250 subsidios de transporte a  Estudiantes de la Universidad de Córdoba.</t>
  </si>
  <si>
    <t xml:space="preserve">PROGRAMA: 
</t>
  </si>
  <si>
    <t xml:space="preserve">PROGRAMA:
</t>
  </si>
  <si>
    <t xml:space="preserve">PROGRAMA: </t>
  </si>
  <si>
    <t>Fortalecer a 163 instituciones educativas  con un gobierno escolar dinámico y efectivo</t>
  </si>
  <si>
    <t>SUBPROGRAMA:</t>
  </si>
  <si>
    <t xml:space="preserve">PROCESO DE PLANIFICACIÓN DEPARTAMENTAL </t>
  </si>
  <si>
    <r>
      <t>EJE DIMENSIONAL</t>
    </r>
    <r>
      <rPr>
        <sz val="8"/>
        <rFont val="Arial"/>
        <family val="2"/>
      </rPr>
      <t>:  EDUCACION DE CALIDAD PARA LA PROSPERIDAD DE TODOS LOS CORDOBESES</t>
    </r>
  </si>
  <si>
    <t>Desarrollo de estrategias cognitivas y  metas cognitivas en ambientes digitales para la autorregulación del aprendizaje</t>
  </si>
  <si>
    <t xml:space="preserve">TOTAL RECURSOS </t>
  </si>
  <si>
    <t>SEGUIMIENTO AL PLAN DE ACCIÓN</t>
  </si>
  <si>
    <t xml:space="preserve">NIVEL DE CUMPLIMIENTO </t>
  </si>
  <si>
    <t>RECURSOS DE FUNCIONAMIENTO</t>
  </si>
  <si>
    <t>RECUIRSOS INCLUIDO EN EL VALOR TOTAL DE LA NOMINA DEL SGP</t>
  </si>
  <si>
    <t>Número de instituciones educativas  con un gobierno escolar dinámico y efectivo fortalecidas.</t>
  </si>
  <si>
    <t>CUMPLIMIENTO</t>
  </si>
  <si>
    <t>SUBPROGRAMA</t>
  </si>
  <si>
    <t>INVERSION $</t>
  </si>
  <si>
    <t>LINEA BASE ACTUAL</t>
  </si>
  <si>
    <t>VALOR ESPERADO -META</t>
  </si>
  <si>
    <t>VALOR ESPERADO - META</t>
  </si>
  <si>
    <t>VALOR ACTUAL-línea base</t>
  </si>
  <si>
    <t>Asequibilidad o Disponibilidad para la Educación de los Cordobeses</t>
  </si>
  <si>
    <t>Implementación de la Jornada Única</t>
  </si>
  <si>
    <t>Construcción, Mantenimiento y Mejoramiento de la Infraestructura de los E.E.</t>
  </si>
  <si>
    <t>Infraestructura para Educación Terciaria y Apoyo a Universidad Pública.</t>
  </si>
  <si>
    <t xml:space="preserve">Dotación Escolar </t>
  </si>
  <si>
    <t>Desarrollo de capacidades con tecnologías en las aulas</t>
  </si>
  <si>
    <t>Gestión para el Desarrollo de la Educación</t>
  </si>
  <si>
    <t>Disposición de Docentes, Directivos docentes y administrativos</t>
  </si>
  <si>
    <t>Acceso con responsabilidad en la Educación de los Cordobeses</t>
  </si>
  <si>
    <t>Acceso a la Educación</t>
  </si>
  <si>
    <t>Córdoba libre de analfabetismo</t>
  </si>
  <si>
    <t xml:space="preserve">Alimentación saludable como estrategia de permanencia. </t>
  </si>
  <si>
    <t>Educación inicial responsable con calidad y pertinencia.</t>
  </si>
  <si>
    <t xml:space="preserve"> Índice Sintético de Calidad Educativa- ISCE</t>
  </si>
  <si>
    <t>Proyectos pedagógicos transversales del MEN con aplicación en la ETC Córdoba</t>
  </si>
  <si>
    <t>Excelencia docente, programa de becas docentes y apoyo a la investigación.</t>
  </si>
  <si>
    <t>Excelencia docente: programa todos a aprender</t>
  </si>
  <si>
    <t>Inducción y re inducción de docentes y directivos docentes</t>
  </si>
  <si>
    <t xml:space="preserve">Plan Territorial de Formación Docente </t>
  </si>
  <si>
    <t>Córdoba Bilingüe</t>
  </si>
  <si>
    <t>Modernización y articulación de la educación media</t>
  </si>
  <si>
    <t>Incentivos a la calidad educativa</t>
  </si>
  <si>
    <t xml:space="preserve">Incentivos y apoyo para la educación universitaria, técnica y tecnológica de los Cordobeses </t>
  </si>
  <si>
    <t>Plan Departamental de lectura y escritura</t>
  </si>
  <si>
    <t>Sistema de Gestión de Calidad</t>
  </si>
  <si>
    <t>Niños y Niñas con Necesidades Educativas Especiales</t>
  </si>
  <si>
    <t>Etnoeducación</t>
  </si>
  <si>
    <t>Modelos Educativos Flexibles</t>
  </si>
  <si>
    <t xml:space="preserve">SUBPROGRAMA </t>
  </si>
  <si>
    <t>Permanencia o adaptabilidad del sistema educativo Departamental.</t>
  </si>
  <si>
    <t xml:space="preserve">Eficiencia del Sector Educativo Cordobés </t>
  </si>
  <si>
    <t>Estructura Organizacional y Procesos Administrativos</t>
  </si>
  <si>
    <t>Gestión Documental SED</t>
  </si>
  <si>
    <t xml:space="preserve">Ampliación y Construcción de nueva infraestructura fisica de E.E.  incorporada en el Plan nacional de Infraestrcutura educativa </t>
  </si>
  <si>
    <t>Elaboración del Diagnóstico de estado de restaurantes escolares de los E.E. Viabilizados y priorizados para jornada única</t>
  </si>
  <si>
    <t>Alistamiento de restaurantes escolares para E.E. del programa de Jornada Única</t>
  </si>
  <si>
    <t>Mantenimiento y adecuación de Infraestructura existente de E.E viabilizados para jornada única</t>
  </si>
  <si>
    <t>Dotación de mobiliario y equipos en E.E. viabilizados para implementar la jornada única</t>
  </si>
  <si>
    <t>Número de instituciones educativas con infraestructura física construida, para jornada única.</t>
  </si>
  <si>
    <t>Diagnóstico del estado de restaurantes escolares de los E.E.  de la ETC Córdoba elaborado.</t>
  </si>
  <si>
    <t xml:space="preserve">Número de restaurantes escolares   adecuados de los viabilizados y priorizados   para jornada única (1ª. fase). </t>
  </si>
  <si>
    <t>Número de E.E.  con mantenimiento y adecuación en su Infraestructura, para la implementación de la Jornada Única (1ª Fase)</t>
  </si>
  <si>
    <t>Número de E.E. de la ETC Córdoba dotados con mobiliario y equipos para la   implementación de la jornada única.</t>
  </si>
  <si>
    <t>130 Instituciones Educativas   de la ETC Córdoba con infraestructura física construida, para jornada única.</t>
  </si>
  <si>
    <t>Un diagnóstico del estado de restaurantes escolares de los E.E.  de la ETC Córdoba elaborado.</t>
  </si>
  <si>
    <t xml:space="preserve">45 restaurantes escolares en E.E.  adecuados de los viabilizados y priorizados, para jornada única (1ª. fase) </t>
  </si>
  <si>
    <t>45 E.E. de la ETC Córdoba con mantenimiento y adecuación en su Infraestructura para la implementación de la Jornada Única (1ª Fase)</t>
  </si>
  <si>
    <t xml:space="preserve">130 E.E. de la ETC Córdoba   dotados con mobiliario y equipos para la implementación de la jornada única.  </t>
  </si>
  <si>
    <t>Instituciones Educativas   de la ETC Córdoba con infraestructura física construida, para jornada única.</t>
  </si>
  <si>
    <t xml:space="preserve">Restaurantes escolares en E.E.  adecuados de los viabilizados y priorizados, para jornada única (1ª. fase) </t>
  </si>
  <si>
    <t xml:space="preserve"> E.E. de la ETC Córdoba con mantenimiento y adecuación en su Infraestructura para la implementación de la Jornada Única (1ª Fase)</t>
  </si>
  <si>
    <t xml:space="preserve"> E.E. de la ETC Córdoba   dotados con mobiliario y equipos para la implementación de la jornada única.  </t>
  </si>
  <si>
    <t>Elaboración de Inventario y estado de legalización de la  Infraestructura Educativa</t>
  </si>
  <si>
    <t>Intervención de instituciones educativas afectadas por emergencias</t>
  </si>
  <si>
    <t>Mantenimiento y adecuación de Infraestructura de E.E. (no viabilizados para Jornada Única)</t>
  </si>
  <si>
    <t xml:space="preserve">Un Inventario del estado de la Infraestructura física de las 1365 Sedes educativas de la ETC Córdoba.  </t>
  </si>
  <si>
    <t>100% de las instituciones educativas de la ETC Córdoba afectadas por emergencias, intervenidas.</t>
  </si>
  <si>
    <t>200 Instituciones educativas para prestación del servicio con disposición de infraestructura educativa intervenidas.</t>
  </si>
  <si>
    <t>Inventario de infraestructura educativa realizado.</t>
  </si>
  <si>
    <t>Porcentaje de instituciones educativas afectadas por emergencias, intervenidas.</t>
  </si>
  <si>
    <t>Número de instituciones educativas con construcción, manteniendo o mejoramiento de la infraestructura intervenidas.</t>
  </si>
  <si>
    <t>130 E.E.  (45 de la 1a. Fase y 28 de la 2a. Fase, 26 de la tercera fase y 31 de la cuarta)</t>
  </si>
  <si>
    <t xml:space="preserve">inventario del estado de la Infraestructura física de las 1365 Sedes educativas de la ETC Córdoba.  </t>
  </si>
  <si>
    <t>Instituciones educativas de la ETC Córdoba afectadas por emergencias, intervenidas.</t>
  </si>
  <si>
    <t>Instituciones educativas para prestación del servicio con disposición de infraestructura educativa intervenidas.</t>
  </si>
  <si>
    <t>Apoyo a la universidad pública</t>
  </si>
  <si>
    <t>4 apoyos a la universidad pública entregados</t>
  </si>
  <si>
    <t>Número de apoyos a la universidad Pública entregados.</t>
  </si>
  <si>
    <t>Apoyo a la universidad pública  entregado</t>
  </si>
  <si>
    <t>Dotación de Instituciones Educativas y sus sedes educativas con silletería, tableros, mesas, laboratorios, bibliotecas, símbolos patrios, medios audiovisuales, material didáctico y lúdico.</t>
  </si>
  <si>
    <t>200 instituciones educativas de la ETC Córdoba dotadas con silletería, tableros, mesas, laboratorios, bibliotecas, símbolos patrios, medios audiovisuales, material didáctico y lúdico.</t>
  </si>
  <si>
    <t>Número de instituciones educativas de la ETC Córdoba dotadas.</t>
  </si>
  <si>
    <t>40.000 herramientas tecnológicas para I.E. de la ETC Córdoba entregadas y funcionando</t>
  </si>
  <si>
    <t>Número de herramientas tecnológicas entregadas y funcionando</t>
  </si>
  <si>
    <t>Instituciones educativas de la ETC Córdoba dotadas con silletería, tableros, mesas, laboratorios, bibliotecas, símbolos patrios, medios audiovisuales, material didáctico y lúdico.</t>
  </si>
  <si>
    <t>Herramientas tecnológicas para I.E. de la ETC Córdoba entregadas y funcionando</t>
  </si>
  <si>
    <t>369 IE.</t>
  </si>
  <si>
    <t>80.000 entregadas al 2015</t>
  </si>
  <si>
    <t xml:space="preserve">Apropiación de las herramientas tecnologicas instaladas  en E.E. de los 27 municipios no certificados </t>
  </si>
  <si>
    <t>Provisión del servicio de conectividad en las Instituciones y sedes educativas de la ETC Córdoba</t>
  </si>
  <si>
    <t>2800 docentes de la ETC Córdoba capacitados en tecnologías de la información</t>
  </si>
  <si>
    <t>Número de docentes capacitados en tecnologías de la información</t>
  </si>
  <si>
    <t>90% de estudiantes matriculados con acceso a internet</t>
  </si>
  <si>
    <t>Porcentaje de estudiantes matriculados con acceso a internet</t>
  </si>
  <si>
    <t>Docentes de la ETC Córdoba capacitados en tecnologías de la información</t>
  </si>
  <si>
    <t>Estudiantes matriculados con acceso a internet</t>
  </si>
  <si>
    <t>Implementación y mantenimiento de proyectos de energia alternativa para las E.E. (solar)</t>
  </si>
  <si>
    <t>369 I.E. de la ETC Córdoba con comité de emergencias creados</t>
  </si>
  <si>
    <t>Número de instituciones educativas con comité de emergencias creados</t>
  </si>
  <si>
    <t>37 instituciones y/o sedes educativas con proyectos de energía alternativa gestionados e implementados</t>
  </si>
  <si>
    <t>Número de instituciones y/o sedes educativas con proyectos de energía alternativa gestionados e implementados</t>
  </si>
  <si>
    <t>600 docentes, directivos docentes y administrativos nombrados</t>
  </si>
  <si>
    <t>Número de docentes, directivos docentes y administrativos nombrados</t>
  </si>
  <si>
    <t>Creación de nuevas plazas para docentes y directivos docentes</t>
  </si>
  <si>
    <t>600 (docentes y directivos asignados en contratación del servicio educativo en la vigencia 2015)</t>
  </si>
  <si>
    <t>Docentes, directivos docentes y administrativos nombrados</t>
  </si>
  <si>
    <t>11989 matrículas de niños y niños de 5 años en el nivel de transición, matriculados.</t>
  </si>
  <si>
    <t>96317 matrículas de niños y niñas entre 6 y 10 años en el nivel de educación primaria, alcanzadas</t>
  </si>
  <si>
    <t>Disminuir al 1% la tasa de deserción en educación básica primaria.</t>
  </si>
  <si>
    <t>Disminuir al 2% la tasa de repitencia en educación básica primaria.</t>
  </si>
  <si>
    <t>58558 matrículas niños y niñas entre 11 y 14 años en el  nivel de educación secundaria, alcanzada</t>
  </si>
  <si>
    <t>Disminuir al 2% la tasa de deserción en educación básica secundaria.</t>
  </si>
  <si>
    <t>Disminuir al 2%  la tasa de repitencia en educación básica secundaria.</t>
  </si>
  <si>
    <t>14980 matrículas de adolescentes entre 15 y 16 años en el nivel de educación media, alcanzadas</t>
  </si>
  <si>
    <t>Disminuir al 2% latasa de deserción en educación media.</t>
  </si>
  <si>
    <t>Disminuir al 1% la tasa de repitencia en educación media, alcanzada.</t>
  </si>
  <si>
    <t>20736 matrículas en el nivel de transición, logradas</t>
  </si>
  <si>
    <t>119138 matrículas en el nivel de educación primaria, logradas</t>
  </si>
  <si>
    <t>79671 matrículas en el nivel de educación secundaria, lograda</t>
  </si>
  <si>
    <t>27673 matrículas en el nivel de educación media, lograda</t>
  </si>
  <si>
    <t>Cuatro (4) acciones para la prestación del servicio educativo en comunidades indígenas, ejecutadas</t>
  </si>
  <si>
    <t>Cuatro estrategias para garantizar cobertura en la prestación del servicio educativo en municipios no certificados del departamento, implementadas</t>
  </si>
  <si>
    <t>Número de niños y niñas de 5 años matriculados en transición</t>
  </si>
  <si>
    <t>Número de niños y niñas entre 6 y 10 años matriculados en educación primaria</t>
  </si>
  <si>
    <t>Tasa de deserción en educación básica primaria, alcanzada.</t>
  </si>
  <si>
    <t>Tasa de repitencia en educación básica primaria, alcanzado</t>
  </si>
  <si>
    <t>Número de niños y niñas entre 11 y 14 años matriculados en secundaría</t>
  </si>
  <si>
    <t>Tasa de deserción en educación básica secundaria, alcanzada</t>
  </si>
  <si>
    <t>Tasa de repitencia en educación básica secundaria, alcanzado</t>
  </si>
  <si>
    <t>Número de adolescentes entre 15 y 16 años matriculados educación media</t>
  </si>
  <si>
    <t>Tasa de deserción en educación media, alcanzado</t>
  </si>
  <si>
    <t>Tasa de repitencia en educación media, alcanzado</t>
  </si>
  <si>
    <t>Número de niños y niñas matriculados en transición</t>
  </si>
  <si>
    <t>Número de niños y niñas matriculados en educación primaria</t>
  </si>
  <si>
    <t>Número de niños y niñas matriculados en secundaría</t>
  </si>
  <si>
    <t>Número de adolescentes   matriculados en educación media</t>
  </si>
  <si>
    <t>Número de acciones para la prestación del servicio educativo en comunidades indígenas ejecutadas</t>
  </si>
  <si>
    <t xml:space="preserve">Número de estrategias para garantizar cobertura en la prestación del servicio educativo en municipios no certificados del departamento, implementadas </t>
  </si>
  <si>
    <t>Matrículas de niños y niños de 5 años en el nivel de transición, matriculados.</t>
  </si>
  <si>
    <t>Matrículas de niños y niñas entre 6 y 10 años en el nivel de educación primaria, alcanzadas</t>
  </si>
  <si>
    <t>Disminución de la tasa de deserción en educación básica primaria.</t>
  </si>
  <si>
    <t>Disminución de la tasa de repitencia en educación básica primaria.</t>
  </si>
  <si>
    <t>Disminución de la tasa de deserción en educación básica secundaria.</t>
  </si>
  <si>
    <t>Disminución de la tasa de repitencia en educación básica secundaria.</t>
  </si>
  <si>
    <t>Disminución de la tasa de deserción en educación media.</t>
  </si>
  <si>
    <t>Disminución de la tasa de repitencia en educación media, alcanzada.</t>
  </si>
  <si>
    <t>Estrategias para garantizar cobertura en la prestación del servicio educativo en municipios no certificados del departamento, implementadas</t>
  </si>
  <si>
    <t>Acciones para la prestación del servicio educativo en comunidades indígenas, ejecutadas</t>
  </si>
  <si>
    <t>Matrículas en el nivel de educación media, lograda</t>
  </si>
  <si>
    <t>Matrículas en el nivel de educación secundaria, lograda</t>
  </si>
  <si>
    <t>Matrículas en el nivel de educación primaria, logradas</t>
  </si>
  <si>
    <t>Matrículas en el nivel de transición, logradas</t>
  </si>
  <si>
    <t>Matrículas de adolescentes entre 15 y 16 años en el nivel de educación media, alcanzadas</t>
  </si>
  <si>
    <t>Matrículas niños y niñas entre 11 y 14 años en el  nivel de educación secundaria, alcanzada</t>
  </si>
  <si>
    <t>Cuatro (4) acciones para desarrollar el programa de alfabetización de jóvenes y adultos, implementadas.</t>
  </si>
  <si>
    <t>Número de acciones para desarrollar el programa de alfabetización de jóvenes y adultos implementados.</t>
  </si>
  <si>
    <t>47.486  personas iletradas atendidos por programas de educación para jóvenes  y adultos</t>
  </si>
  <si>
    <t>Número de personas iletradas atendidas</t>
  </si>
  <si>
    <t xml:space="preserve">ADMINISTRACION DE LA ATENCION EDUCATIVA PARA BRINDAR EL SERVICIO EDUCATIVO A ESTUDIANTES EN LOS TERRITORIOS INDIGENAS EN LOS MUNICIPIOS NO CERTIFICADOS </t>
  </si>
  <si>
    <t>Implementación de acciones  para desarrollar el programa de alfabetización de jóvenes y adultos.</t>
  </si>
  <si>
    <t>Atención de   personas iletradas por programas de educación para jóvenes  y adultos</t>
  </si>
  <si>
    <t>162.336 (población mayor de 15 años analfabeta)</t>
  </si>
  <si>
    <t>Acciones para desarrollar el programa de alfabetización de jóvenes y adultos, implementadas.</t>
  </si>
  <si>
    <t>Personas iletradas atendidos por programas de educación para jóvenes  y adultos</t>
  </si>
  <si>
    <t>80 millones de raciones nutricionales servidas a estudiantes de I.E. de la ETC Córdoba en el cuatrienio</t>
  </si>
  <si>
    <t>Número de raciones nutricionales otorgadas</t>
  </si>
  <si>
    <t xml:space="preserve">134.072 valoraciones nutricionales realizadas a niños y niñas beneficiarios de programas de seguridad alimentaria y nutricional </t>
  </si>
  <si>
    <t>Número de valoraciones realizadas</t>
  </si>
  <si>
    <t>Raciones nutricionales servidas a estudiantes de I.E. de la ETC Córdoba en el cuatrienio</t>
  </si>
  <si>
    <t xml:space="preserve">Valoraciones nutricionales realizadas a niños y niñas beneficiarios de programas de seguridad alimentaria y nutricional </t>
  </si>
  <si>
    <t>SUMINISTRO DE RACIÓN SERVIDA EN SITIO DE CONSUMO EN LA MODALIDAD DE DESAYUNO ESCOLAR EN LOS DIFERENTES ESTABLECIMIENTOS EDUCATIVOS DE CARÁCTER PÚBLICO DEL DEPARTAMENTO DE CÓRDOBA, AÑO 2017</t>
  </si>
  <si>
    <t>Realizar  valoraciones nutricionales a niños y niñas beneficiados con programas de seguridad alimentaria y nutricional.</t>
  </si>
  <si>
    <t>4 actividades de Formación o cualificación del talento humano y de actores del proceso de educación inicial realizadas</t>
  </si>
  <si>
    <t>Número de actividades de formación o cualificación del talento humano y de actores del proceso de educación inicial realizadas</t>
  </si>
  <si>
    <t>200 actividades de difusión y acompañamiento de los referentes técnicos de la educación inicial y los estándares de calidad del MEN en los CDI de los municipios del departamento y con operadores, realizadas</t>
  </si>
  <si>
    <t>Número de actividades de difusión y acompañamiento   de los referentes técnicos de la educación inicial y de los estándares de calidad en los CDI realizadas</t>
  </si>
  <si>
    <t>Un modelo de gestión de la calidad de educación inicial que incluya el proceso de inspección y vigilancia implementado</t>
  </si>
  <si>
    <t>Modelo de gestión de la calidad de educación inicial implementado</t>
  </si>
  <si>
    <t>Un apoyo técnico a la implementación de un sistema de seguimiento y evaluación para elaborar la base de datos de niños de educación inicial y determinar los niveles de vulnerabilidad de sus derechos, realizado</t>
  </si>
  <si>
    <t>Apoyo técnico a la implementación de un sistema de seguimiento y evaluación para elaborar la base de datos de niños de educación inicial y determinar los niveles de vulnerabilidad de sus derechos realizado</t>
  </si>
  <si>
    <t>Ocho actividades para implementar la política pública departamental de primera infancia realizadas</t>
  </si>
  <si>
    <t>Número de actividades de la Política pública departamental de primera infancia realizadas</t>
  </si>
  <si>
    <t>Dos procesos de transiciones armónicas de la educación inicial al grado obligatorio de preescolar  "Todos Listos", realizados</t>
  </si>
  <si>
    <t>Procesos de transiciones armónicas de la educación inicial al grado obligatorio de preescolar "Todos Listos" , realizados</t>
  </si>
  <si>
    <t>28.155 cupos para Niños y niñas de 3 a 5 años en pre jardín, jardín y transición ofrecidos y matriculados.</t>
  </si>
  <si>
    <t>Número de niños y niñas (3-5 años) matriculados en pre jardín, jardín y transición.</t>
  </si>
  <si>
    <t>46.890 niños y niñas en programas de atención integral del ICBF (CDI y familiar) atendidos</t>
  </si>
  <si>
    <t>Número de niñas y niños en programas de atención integral del ICBF (CDI y familiar)</t>
  </si>
  <si>
    <t xml:space="preserve">71.493 niños y niñas en Hogares Comunitarios de Bienestar -HCB Familiares, Fami, Grupal y en Establecimientos de Reclusión y otras formas de atención” atendidos </t>
  </si>
  <si>
    <t xml:space="preserve">Número de niños y niñas atendidos en Hogares Comunitarios de Bienestar -HCB Familiares, Fami, Grupal y en Establecimientos de Reclusión y otras formas de atención”  </t>
  </si>
  <si>
    <t>41% de cobertura escolar en preescolar, atendido por el sistema</t>
  </si>
  <si>
    <t>Cobertura escolar bruta en preescolar atendida por el sistema.</t>
  </si>
  <si>
    <t>Actividades de Formación o cualificación del talento humano y de actores del proceso de educación inicial realizadas</t>
  </si>
  <si>
    <t>Actividades de difusión y acompañamiento de los referentes técnicos de la educación inicial y los estándares de calidad del MEN en los CDI de los municipios del departamento y con operadores, realizadas</t>
  </si>
  <si>
    <t>Modelo de gestión de la calidad de educación inicial que incluya el proceso de inspección y vigilancia implementado</t>
  </si>
  <si>
    <t>Apoyo técnico a la implementación de un sistema de seguimiento y evaluación para elaborar la base de datos de niños de educación inicial y determinar los niveles de vulnerabilidad de sus derechos, realizado</t>
  </si>
  <si>
    <t>Actividades para implementar la política pública departamental de primera infancia realizadas</t>
  </si>
  <si>
    <t>Procesos de transiciones armónicas de la educación inicial al grado obligatorio de preescolar  "Todos Listos", realizados</t>
  </si>
  <si>
    <t>Cupos para Niños y niñas de 3 a 5 años en pre jardín, jardín y transición ofrecidos y matriculados.</t>
  </si>
  <si>
    <t>Niños y niñas en programas de atención integral del ICBF (CDI y familiar) atendidos</t>
  </si>
  <si>
    <t xml:space="preserve">Niños y niñas en Hogares Comunitarios de Bienestar -HCB Familiares, Fami, Grupal y en Establecimientos de Reclusión y otras formas de atención” atendidos </t>
  </si>
  <si>
    <t>Cobertura escolar en preescolar, atendido por el sistema</t>
  </si>
  <si>
    <t>Apoyo técnico a la implementación de un sistema de seguimiento (SSNN) y evaluación para elaborar la base de datos de niños de educación inicial y determinar los niveles de vulnerabilidad de sus derechos</t>
  </si>
  <si>
    <t>Estrategias para desarrollar procesos de  transiciones armonicas  de la educación inicial al grado obligatorio de preescolar  "Todos Listos"</t>
  </si>
  <si>
    <t>Estrategias para mejorar la oferta y atención educativa de Niños y niñas de 3 a 5 años  en prejardín, jardín y transición</t>
  </si>
  <si>
    <t>Programas de atención integral del ICBF (CDI y familiar) atendidos</t>
  </si>
  <si>
    <t xml:space="preserve">Hogares Comunitarios de Bienestar -HCB Familiares, Fami, Grupal y en Establecimientos de Reclusión y otras formas de atención” atendidos </t>
  </si>
  <si>
    <t>Educación con aceptabilidad y de calidad para los Cordobeses.</t>
  </si>
  <si>
    <t>0,537 en el componente progreso del ISCE en primaria, alcanzado</t>
  </si>
  <si>
    <t>Nivel del componente progreso del ISCE en primaria, alcanzado.</t>
  </si>
  <si>
    <t>2,321 en el componente desempeño del ISCE en primaria, alcanzado</t>
  </si>
  <si>
    <t>Nivel del  componente desempeño del ISCE en primaria, alcanzado</t>
  </si>
  <si>
    <t>0,972 en el componente eficiencia del ISCE en primaria, alcanzado</t>
  </si>
  <si>
    <t>Nivel del  componente eficiencia del ISCE en primaria, alcanzado</t>
  </si>
  <si>
    <t>0,858 en el componente ambiente escolar del ISCE en primaria, alcanzado</t>
  </si>
  <si>
    <t>Nivel del  componente ambiente escolar del ISCE en primaria, alcanzado</t>
  </si>
  <si>
    <t>20% promedio en los niveles de desempeño satisfactorio y avanzado en las pruebas SABER grado 3°, alcanzado</t>
  </si>
  <si>
    <t>Porcentaje promedio de los niveles de desempeño satisfactorio y avanzado en las pruebas SABER grado 3°, alcanzado</t>
  </si>
  <si>
    <t>20% promedio en los niveles de desempeño satisfactorio y avanzado en las pruebas SABER grado 5°, alcanzado</t>
  </si>
  <si>
    <t>Porcentaje promedio de los niveles de desempeño satisfactorio y avanzado en las pruebas SABER grado 5°, alcanzado</t>
  </si>
  <si>
    <t>0,515 en el componente progreso del ISCE en secundaria, alcanzado</t>
  </si>
  <si>
    <t>Nivel del componente progreso del ISCE en secundaria, alcanzado</t>
  </si>
  <si>
    <t>2,395 en el componente desempeño del ISCE en secundaria, alcanzado</t>
  </si>
  <si>
    <t>Nivel del componente desempeño del ISCE en secundaria, alcanzado</t>
  </si>
  <si>
    <t>0,970 en el componente eficiencia del ISCE en secundaria, alcanzado</t>
  </si>
  <si>
    <t>Nivel del  componente eficiencia del ISCE en secundaria, alcanzado</t>
  </si>
  <si>
    <t>0,910 en el componente ambiente escolar del ISCE en secundaria, alcanzado</t>
  </si>
  <si>
    <t>Nivel  del  componente ambiente escolar del ISCE en secundaria, alcanzado</t>
  </si>
  <si>
    <t>20% promedio en los niveles de desempeño satisfactorio y avanzado en las pruebas SABER grado 9°, alcanzado</t>
  </si>
  <si>
    <t>Porcentaje promedio de los niveles de desempeño satisfactorio y avanzado en las pruebas SABER grado 9°, alcanzado</t>
  </si>
  <si>
    <t>0,569 en el componente progreso del ISCE en media, alcanzado</t>
  </si>
  <si>
    <t>Nivel del  componente progreso del ISCE en media, alcanzado</t>
  </si>
  <si>
    <t>2,661 en el componente desempeño del ISCE en media, alcanzado</t>
  </si>
  <si>
    <t>Nivel del componente desempeño del ISCE en media, alcanzado</t>
  </si>
  <si>
    <t>2,104 en el componente eficiencia del ISCE en media, alcanzado</t>
  </si>
  <si>
    <t>Nivel del  componente eficiencia del ISCE en media, alcanzado</t>
  </si>
  <si>
    <t>Un punto de incremento en el componente ambiente escolar del ISCE en media, alcanzado.</t>
  </si>
  <si>
    <t>Nivel  del  componente ambiente escolar del ISCE en media, alcanzado</t>
  </si>
  <si>
    <t>20% promedio de E.E. en las categorías de desempeño (B, A, A+) en las pruebas SABER grado 11°, alcanzado</t>
  </si>
  <si>
    <t>Porcentaje promedio de E.E. en las categorías de desempeño (B, A, A+) en las pruebas SABER grado 11°, alcanzado</t>
  </si>
  <si>
    <t>0,65 de puntaje promedio por área en las pruebas SABER 11, obtenido</t>
  </si>
  <si>
    <t>Puntaje promedio por área en las pruebas SABER 11, obtenido</t>
  </si>
  <si>
    <t>ND</t>
  </si>
  <si>
    <t>NR</t>
  </si>
  <si>
    <t>Componente progreso del ISCE en primaria, alcanzado</t>
  </si>
  <si>
    <t>Componente desempeño del ISCE en primaria, alcanzado</t>
  </si>
  <si>
    <t>Componente eficiencia del ISCE en primaria, alcanzado</t>
  </si>
  <si>
    <t>Componente ambiente escolar del ISCE en primaria, alcanzado</t>
  </si>
  <si>
    <t>Promedio en los niveles de desempeño satisfactorio y avanzado en las pruebas SABER grado 3°, alcanzado</t>
  </si>
  <si>
    <t>Promedio en los niveles de desempeño satisfactorio y avanzado en las pruebas SABER grado 5°, alcanzado</t>
  </si>
  <si>
    <t>Componente progreso del ISCE en secundaria, alcanzado</t>
  </si>
  <si>
    <t>Componente desempeño del ISCE en secundaria, alcanzado</t>
  </si>
  <si>
    <t>Componente eficiencia del ISCE en secundaria, alcanzado</t>
  </si>
  <si>
    <t>Componente ambiente escolar del ISCE en secundaria, alcanzado</t>
  </si>
  <si>
    <t>Promedio en los niveles de desempeño satisfactorio y avanzado en las pruebas SABER grado 9°, alcanzado</t>
  </si>
  <si>
    <t>Componente progreso del ISCE en media, alcanzado</t>
  </si>
  <si>
    <t>Componente eficiencia del ISCE en media, alcanzado</t>
  </si>
  <si>
    <t>Incremento en el componente ambiente escolar del ISCE en media, alcanzado.</t>
  </si>
  <si>
    <t>Promedio de E.E. en las categorías de desempeño (B, A, A+) en las pruebas SABER grado 11°, alcanzado</t>
  </si>
  <si>
    <t>Promedio por área en las pruebas SABER 11, obtenido</t>
  </si>
  <si>
    <t>Componente desempeño del ISCE en media, alcanzado</t>
  </si>
  <si>
    <t>Doce (12) proyectos pedagógicos transversales de educación para la sexualidad, educación para el ejercicio de los derechos humanos, construcción de ciudadanía, estilos de vida saludables, cátedra de la paz, eliminación de la oferta y demanda de drogas en IE., y educación ambiental, implementados</t>
  </si>
  <si>
    <t>Número de proyectos pedagógicos transversales para la formación integral de los niños, niñas, adolescentes y jóvenes de los E.E. de los 27 municipios no certificados del departamento implementados</t>
  </si>
  <si>
    <t>Proyectos pedagógicos transversales de educación para la sexualidad, educación para el ejercicio de los derechos humanos, construcción de ciudadanía, estilos de vida saludables, cátedra de la paz, eliminación de la oferta y demanda de drogas en IE., y educación ambiental, implementados</t>
  </si>
  <si>
    <t>277 becas para docentes beneficiados otorgadas</t>
  </si>
  <si>
    <t>Número de docentes beneficiados con becas</t>
  </si>
  <si>
    <t>27 investigaciones académicas del sector educativo en las Instituciones Educativas de la ETC Córdoba acompañadas con recurso humano</t>
  </si>
  <si>
    <t>Número de investigaciones del sector educativo en las IE acompañadas</t>
  </si>
  <si>
    <t>Becas para docentes beneficiados otorgadas</t>
  </si>
  <si>
    <t>Investigaciones académicas del sector educativo en las Instituciones Educativas de la ETC Córdoba acompañadas con recurso humano</t>
  </si>
  <si>
    <t xml:space="preserve">332 E.E.  de la ETC Córdoba focalizados y acompañados por el PTA </t>
  </si>
  <si>
    <t>Numero de E.E.  Focalizados por el PTA acompañados</t>
  </si>
  <si>
    <t xml:space="preserve">26 E.E.  de la ETC Córdoba dotados con material pedagógico </t>
  </si>
  <si>
    <t>Número de E.E.  Dotados con material pedagógico</t>
  </si>
  <si>
    <t xml:space="preserve">E.E.  de la ETC Córdoba focalizados y acompañados por el PTA </t>
  </si>
  <si>
    <t xml:space="preserve"> E.E.  de la ETC Córdoba dotados con material pedagógico </t>
  </si>
  <si>
    <t>4 actividades de inducción y re inducción de docentes y directivos docentes, realizadas</t>
  </si>
  <si>
    <t>Número de actividades de inducción y re inducción de docentes y directivos docentes realizadas</t>
  </si>
  <si>
    <t>Actividades de inducción y re inducción de docentes y directivos docentes, realizadas</t>
  </si>
  <si>
    <t>Un Plan Territorial de Formación Docente de los 27 municipios no certificados formulado e implementado</t>
  </si>
  <si>
    <t>Plan de Formación Territorial Docente formulado e implementado</t>
  </si>
  <si>
    <t>120 docentes de lengua extranjera de la ETC Córdoba diagnosticados</t>
  </si>
  <si>
    <t>Número de docentes diagnósticados</t>
  </si>
  <si>
    <t>100 E.E de la ETC Córdoba con PEI y malla curricular actualizada</t>
  </si>
  <si>
    <t>Número de E.E. con PEI y malla curricular actualizada</t>
  </si>
  <si>
    <t>100 E.E. de la ETC Córdoba dotados con material didáctico para lengua extranjera</t>
  </si>
  <si>
    <t>Número de E.E. dotados con material didáctico para lengua extranjera</t>
  </si>
  <si>
    <t>300 Docentes capacitados para enseñar inglés</t>
  </si>
  <si>
    <t>Número de Docentes formados y capacitados</t>
  </si>
  <si>
    <t xml:space="preserve">10 Docentes beneficiados con cofinanciación de inmersión y pasantías de inglés </t>
  </si>
  <si>
    <t>Número de Docentes beneficiados con cofinanciación de pasantías</t>
  </si>
  <si>
    <t>60 E.E. de la ETC Córdoba reorganizados para la implementación de la educación media</t>
  </si>
  <si>
    <t>Número de E.E. reorganizados para la implementación de la educación media</t>
  </si>
  <si>
    <t>Cuatro convenios para articulación de E.E. con IES, Educación para el trabajo y desarrollo humano y SENA suscritos</t>
  </si>
  <si>
    <t>Número de convenios para articulación de E.E.  con IES, Educación para el trabajo y desarrollo humano y SENA, suscritos</t>
  </si>
  <si>
    <t>Cuatro estrategias para fortalecimiento de la educación básica y media en los E.E. del Departamento implementadas</t>
  </si>
  <si>
    <t>Número de estrategias para fortalecimiento de la educación básica y media en los E.E. del Departamento implementadas</t>
  </si>
  <si>
    <t>Cuatro acciones para formación de docentes tutores del PTA pioneros en media acompañadas</t>
  </si>
  <si>
    <t>Número de acciones para formación de docentes tutores del PTA pioneros de media acompañadas</t>
  </si>
  <si>
    <t>E.E. de la ETC Córdoba reorganizados para la implementación de la educación media</t>
  </si>
  <si>
    <t>Convenios para articulación de E.E. con IES, Educación para el trabajo y desarrollo humano y SENA suscritos</t>
  </si>
  <si>
    <t>Estrategias para fortalecimiento de la educación básica y media en los E.E. del Departamento implementadas</t>
  </si>
  <si>
    <t>Acciones para formación de docentes tutores del PTA pioneros en media acompañadas</t>
  </si>
  <si>
    <t>202 reconocimiento e incentivos para estudiantes por sus logros académicos en pruebas, otorgados por el MEN</t>
  </si>
  <si>
    <t>Número de reconocimientos e incentivos a estudiantes otorgados por el MEN</t>
  </si>
  <si>
    <t>20 reconocimientos e incentivos a docentes, directivos docentes y personal administrativo por mejoramiento de la calidad educativa otorgados</t>
  </si>
  <si>
    <t xml:space="preserve">Número de reconocimientos e incentivos a Docentes, directivos docentes y personal administrativo de la SED, otorgados </t>
  </si>
  <si>
    <t>Reconocimiento e incentivos para estudiantes por sus logros académicos en pruebas, otorgados por el MEN</t>
  </si>
  <si>
    <t>Reconocimientos e incentivos a docentes, directivos docentes y personal administrativo por mejoramiento de la calidad educativa otorgados</t>
  </si>
  <si>
    <t xml:space="preserve">51 créditos condonables a través del ICETEX - Fondo educativo para la prosperidad otorgados </t>
  </si>
  <si>
    <t xml:space="preserve">Número de   créditos condonables a través del ICETEX - Fondo educativo para la prosperidad, otorgados  </t>
  </si>
  <si>
    <t>Cuatro convenios con empresas privadas y/o públicas para apoyar ingreso de estudiantes a la educación superior suscritos</t>
  </si>
  <si>
    <t>Número de convenios de apoyo a estudiantes para ingreso a la educación superior suscritos</t>
  </si>
  <si>
    <t xml:space="preserve">776 matrículas en educación tecnológica, alcanzadas </t>
  </si>
  <si>
    <t>Cobertura Educación Tecnológica, alcanzada</t>
  </si>
  <si>
    <t>25% de cobertura en educación superior, alcanzada</t>
  </si>
  <si>
    <t>Porcentaje de cobertura en educación superior alcanzada</t>
  </si>
  <si>
    <t>4000 titulaciones en educación técnica, logradas</t>
  </si>
  <si>
    <t>Número de titulaciones educación técnica, logradas</t>
  </si>
  <si>
    <t>1000 titulaciones en educación tecnológica, logradas</t>
  </si>
  <si>
    <t>Número de titulaciones educación tecnológica, logradas</t>
  </si>
  <si>
    <t>40% de deserción en formación tecnológica (18 a 28 años), lograda</t>
  </si>
  <si>
    <t>Porcentaje de deserción en formación tecnológica (18 a 28 años), lograda</t>
  </si>
  <si>
    <t>40% de deserción en educación superior, lograda</t>
  </si>
  <si>
    <t>Porcentaje de deserción en educación superior, lograda</t>
  </si>
  <si>
    <t xml:space="preserve">Créditos condonables a través del ICETEX - Fondo educativo para la prosperidad otorgados </t>
  </si>
  <si>
    <t>Convenios con empresas privadas y/o públicas para apoyar ingreso de estudiantes a la educación superior suscritos</t>
  </si>
  <si>
    <t xml:space="preserve">Matrículas en educación tecnológica, alcanzadas </t>
  </si>
  <si>
    <t>Cobertura en educación superior, alcanzada</t>
  </si>
  <si>
    <t>Titulaciones en educación técnica, logradas</t>
  </si>
  <si>
    <t>Titulaciones en educación tecnológica, logradas</t>
  </si>
  <si>
    <t>Deserción en formación tecnológica (18 a 28 años), lograda</t>
  </si>
  <si>
    <t>Deserción en educación superior, lograda</t>
  </si>
  <si>
    <t>Un diagnóstico y apoyo a bibliotecas escolares realizado</t>
  </si>
  <si>
    <t>Diagnóstico de bibliotecas escolares realizado</t>
  </si>
  <si>
    <t xml:space="preserve"> 80 bibliotecas escolares fortalecidas y/o apoyadas</t>
  </si>
  <si>
    <t>Número de bibliotecas escolares fortalecidas y apoyadas</t>
  </si>
  <si>
    <t>100 E.E. de la ETC Córdoba dotadas con colecciones bibliográficas financiadas por el MEN</t>
  </si>
  <si>
    <t>Número de E. E.  dotadas con colecciones bibliográficas</t>
  </si>
  <si>
    <t xml:space="preserve">4 acciones para promover e incentivar actividades de lectura y escritura en los E.E., realizadas </t>
  </si>
  <si>
    <t>Número de acciones para promover actividades de lectura y escritura en los E.E. realizadas</t>
  </si>
  <si>
    <t>Diagnóstico y apoyo a bibliotecas escolares realizado</t>
  </si>
  <si>
    <t>Bibliotecas escolares fortalecidas y/o apoyadas</t>
  </si>
  <si>
    <t>E.E. de la ETC Córdoba dotadas con colecciones bibliográficas financiadas por el MEN</t>
  </si>
  <si>
    <t xml:space="preserve">Acciones para promover e incentivar actividades de lectura y escritura en los E.E., realizadas </t>
  </si>
  <si>
    <t>180 Instituciones educativas y la SED (181), con sistema de gestión de calidad implementado.</t>
  </si>
  <si>
    <t xml:space="preserve">Número de Instituciones educativas y SED con sistemas de gestión de calidad Implementados </t>
  </si>
  <si>
    <t>1143 niños y niñas con necesidades educativas especiales atendidos</t>
  </si>
  <si>
    <t>Número de niños y niñas con necesidades especiales atendidos</t>
  </si>
  <si>
    <t>160 niños con talento y/o capacidades excepcionales atendidos</t>
  </si>
  <si>
    <t>Número de niños y niñas con talento y/o capacidades excepcionales atendidos</t>
  </si>
  <si>
    <t>Instituciones educativas y la SED (181), con sistema de gestión de calidad implementado.</t>
  </si>
  <si>
    <t>Niños y niñas con necesidades educativas especiales atendidos</t>
  </si>
  <si>
    <t>Niños con talento y/o capacidades excepcionales atendidos</t>
  </si>
  <si>
    <t>100 docentes y directivos docentes de las comunidades étnicas de la ETC Córdoba formados y/o cualificados</t>
  </si>
  <si>
    <t>Número de docentes y directivos docentes de las comunidades étnicas del departamento formados y/o cualificados</t>
  </si>
  <si>
    <t>Docentes y directivos docentes de las comunidades étnicas de la ETC Córdoba formados y/o cualificados</t>
  </si>
  <si>
    <t>20 canastas educativas para modelos educativos flexibles suministradas</t>
  </si>
  <si>
    <t xml:space="preserve">Numero de canastas educativas para modelos educativos flexibles suministradas  </t>
  </si>
  <si>
    <t>140 E.E. con Programa Especial de Educación Rural (PEER), implementado</t>
  </si>
  <si>
    <t>Número de E.E. con Programa Especial de Educación Rural (PEER) implementado.</t>
  </si>
  <si>
    <t>Canastas educativas para modelos educativos flexibles suministradas</t>
  </si>
  <si>
    <t>E.E. con Programa Especial de Educación Rural (PEER), implementado</t>
  </si>
  <si>
    <t>Apoyo al desarrrollo de las investigaciones académicas del sector educativo en las IE de la ETC Córdoba acompañadas con recurso humano</t>
  </si>
  <si>
    <t xml:space="preserve">Formulación e implementación de Plan Territorial de formación docente </t>
  </si>
  <si>
    <t>Realización de Pruebas Diagnósticas para docentes área lengua extranjera de E.E. de la ETC Córdoba</t>
  </si>
  <si>
    <t>Acompañamiento a la Evaluación de PEI  y malla curricular de E.E. de la ETC Córdoba</t>
  </si>
  <si>
    <t>Dotación de material didactico para lengua extranjera de E.E. de la ETC Córdoba</t>
  </si>
  <si>
    <t>Cofinanciación de pasantias e inmersión de Inglés de docentes  de E.E. de la ETC Córdoba</t>
  </si>
  <si>
    <t>Elaboración  y ejecución de Plan de reorganización de  los E.E. para la implementación de la educación media</t>
  </si>
  <si>
    <t>Articulación de E.E. con IES, Educación para el trabajo y desarrollo humano y SENA</t>
  </si>
  <si>
    <t>Formación de docentes Tutores del PTA pioneros media</t>
  </si>
  <si>
    <t>Estrategias para fortalecimiento de la educación  básica y media en los E.E. del Departamento</t>
  </si>
  <si>
    <t>Reconocimiento e incentivos  a estudiantes que se destacan por obtención de buenos resultados en evaluaciones y son favorecidos con el programa ser pilo paga y otros</t>
  </si>
  <si>
    <t>Reconocimiento e incentivos a docentes, directivos docentes y personal administrativo de la SED por mejoramiento de la calidad educativa</t>
  </si>
  <si>
    <t xml:space="preserve">Creditos condonables a través de Convenio con ICETEX - Fondo Educativo para la Prosperidad, dirgidos a egresados de educación media de los niveles 1, 2 y 3 del SISBEN para su ingreso a la educación superior, técnica y tecnólogica </t>
  </si>
  <si>
    <t>Fortalecimiento y apoyo para el proyecto bilblioteca escolar</t>
  </si>
  <si>
    <t>Dotación de Colecciones Bibliograficas para E.E.</t>
  </si>
  <si>
    <t>Implementación de acciones para promover e incentivar actividades de lectura y escritura en los E.E. del departamento</t>
  </si>
  <si>
    <t xml:space="preserve">Elaboración Diagnóstico y apoyo a bibliotecas escolares </t>
  </si>
  <si>
    <t>Implementacion de sistema de gestion de calidad en Instituciones educativas y en la SED</t>
  </si>
  <si>
    <t>PRESTACIÓN DE SERVICIOS PROFESIONALES PARA LA ATENCIÓN  A LA POBLACIÓN CON DISCAPACIDAD NEE DE  ESTUDIANTES MATRICULADOS EN LOS ESTABLECIMIENTOS EDUCATIVOS NO CERTIFICADOS DEL DEPARTAMENTO</t>
  </si>
  <si>
    <t>PRESTACIÓN DE SERVICIOS PROFESIONALES PARA LA ATENCIÓN  A LA POBLACIÓN CON CAPACIDADES EXCEPCIONALES DE  ESTUDIANTES MATRICULADOS EN LOS ESTABLECIMIENTOS EDUCATIVOS NO CERTIFICADOS DEL DEPARTAMENTO</t>
  </si>
  <si>
    <t>Formación y cualificación del talento humano docente de las comunidades étnicas del Dpto.</t>
  </si>
  <si>
    <t>Adquisición de canastas educativas para modelos educativos flexibles</t>
  </si>
  <si>
    <t>Apoyo a la implementación del programa especial de educación rural (PEER) en establecimintos educativos de la ETC Córdoba</t>
  </si>
  <si>
    <t>DIGITALIZACIÓN (LIMPIEZA FÍSICA, ORGANIZACIÓN, INDEXACIÓN, DIGITALIZACIÓN), SISTEMATIZACIÓN (SOFTWARE Y SERVIDOR) EN EL ARCHIVO CENTRAL DE LA SECRETARIA DE EDUCACIÓN DEPARTAMENTAL CONFORME AL MARCO NORMATIVO VIGENTE Y DIRECTRICES DEL ARCHIVO GENERAL DE LA NACIÓN Y ACTUALIZACIÓN DEL SISTEMA DE INFORMACIÓN INSTITUCIONAL DE LOS ESTABLECIMIENTOS EDUCATIVOS DEL DEPARTAMENTO DE CÓRDOBA EN PARTICULAR DE LOS DATOS RELACIONADOS CON NOVEDADES DE PLANTA DE PERSONAL, NOVEDADES Y DETALLES DE VINCULACIÓN (fase 1)</t>
  </si>
  <si>
    <t>Un sistema de información articulador de la ETC Departamental con cada una de las secretarias de educación municipales y E.E. implementado.</t>
  </si>
  <si>
    <t xml:space="preserve">Sistema de información implementado </t>
  </si>
  <si>
    <t>Un plan de asignación y ejecución presupuestal eficiente de los recursos formulado e implementado</t>
  </si>
  <si>
    <t>Plan de asignación y ejecución presupuestal eficiente de los recursos formulado e implementado</t>
  </si>
  <si>
    <t>100% de la eficiencia financiera, departamental alcanzado del sector educativo departamental alcanzada</t>
  </si>
  <si>
    <t>Porcentaje de eficiencia financiera del sector educativo departamental alcanzado.</t>
  </si>
  <si>
    <t>100% de la eficacia operativa del sector educativo departamental alcanzado.</t>
  </si>
  <si>
    <t>Porcentaje de eficacia operativa del sector educativo departamental alcanzado (PAGO DE NOMINA).</t>
  </si>
  <si>
    <t>4 auditorías a la matricula en  los E.E. para el proceso de gestión de cobertura educativa, realizadas</t>
  </si>
  <si>
    <t>Número de Auditorías a la matricula en los E.E. para el proceso de gestión de cobertura educativa, realizadas</t>
  </si>
  <si>
    <t xml:space="preserve">600 nuevos docentes requeridos para atender el total de la matricula regular </t>
  </si>
  <si>
    <t xml:space="preserve">Número de nuevos docentes dispuestos para atender el 100% de la matricula regular </t>
  </si>
  <si>
    <t>4 procesos administrativos en la SED para el mejoramiento operativo de cada área implementados</t>
  </si>
  <si>
    <t xml:space="preserve">Número de procesos administrativos en la SED implementados </t>
  </si>
  <si>
    <t xml:space="preserve">Un sistema de salud laboral y seguridad industrial   en la SED y E.E. diseñado e implementado </t>
  </si>
  <si>
    <t>Sistema de salud laboral y seguridad industrial   en la SED y E.E diseñado e implementado</t>
  </si>
  <si>
    <t xml:space="preserve">100% docentes con ingresos inferiores a dos SMLV dotados </t>
  </si>
  <si>
    <t>Porcentaje de docentes con   ingresos inferiores a dos SMLV dotados</t>
  </si>
  <si>
    <t xml:space="preserve">Nuevos docentes requeridos para atender el total de la matricula regular </t>
  </si>
  <si>
    <t>Auditorías a la matricula en  los E.E. para el proceso de gestión de cobertura educativa, realizadas</t>
  </si>
  <si>
    <t>Procesos administrativos en la SED para el mejoramiento operativo de cada área implementados</t>
  </si>
  <si>
    <t xml:space="preserve">Sistema de salud laboral y seguridad industrial   en la SED y E.E. diseñado e implementado </t>
  </si>
  <si>
    <t xml:space="preserve">Docentes con ingresos inferiores a dos SMLV dotados </t>
  </si>
  <si>
    <t>Sistema de información articulador de la ETC Departamental con cada una de las secretarias de educación municipales y E.E. implementado.</t>
  </si>
  <si>
    <t>Eficiencia financiera, departamental alcanzado del sector educativo departamental alcanzada</t>
  </si>
  <si>
    <t>Eficacia operativa del sector educativo departamental alcanzado.</t>
  </si>
  <si>
    <t xml:space="preserve">Gestión de 600 nuevos docentes requeridos para atender el total de la matricula regular </t>
  </si>
  <si>
    <t xml:space="preserve">Diseño e implementación de un sistema de salud laboral y seguridad industrial   en la SED y E.E. </t>
  </si>
  <si>
    <t xml:space="preserve">Un archivo de la SED organizado, dotado, sistematizado, preservado y controlado </t>
  </si>
  <si>
    <t>Archivo de la SED organizado, dotado, sistematizado, preservado y controlado</t>
  </si>
  <si>
    <t xml:space="preserve">Archivo de la SED organizado, dotado, sistematizado, preservado y controlado </t>
  </si>
  <si>
    <t xml:space="preserve">Gestión para realizar convenios con empresas privadas y/o públicas para apoyar ingreso de estudiantes a la educación superior </t>
  </si>
  <si>
    <t xml:space="preserve">Seguimiento a la matrícula en educación tecnológica </t>
  </si>
  <si>
    <t>Seguimiento a la titulación en educación técnica, logradas</t>
  </si>
  <si>
    <t>Seguimiento a la titulaciónen educación tecnológica</t>
  </si>
  <si>
    <t>Seguimiento a la cobertura en educación superior</t>
  </si>
  <si>
    <t>Seguimiento a la deserción en formación tecnológica (18 a 28 años)</t>
  </si>
  <si>
    <t>Seguimiento a la deserción en educación superior</t>
  </si>
  <si>
    <t>Implementación de estrategias pedagógicas y didácticas en torno a los textos multimodales, dirigido a los establecimientos Educativos focalizados y pertenecientes al programa Todos a Prender 2.0</t>
  </si>
  <si>
    <t>Dotación de docentes con ingresos inferiores a dos SMLV acorde a lo establecido en la Ley</t>
  </si>
  <si>
    <t>TODOS A LA ESCUELA</t>
  </si>
  <si>
    <t>PRESTACIÓN DEL SERVICIO EDUCATIVO A TRAVÉS DE LA PROMOCIÓN E IMPLEMENTACIÓN DE ESTRATEGIAS DE DESARROLLO PEDAGÓGICO, PARA ATENDER A ESTUDIANTES DE LOS ESTABLECIMIENTOS EDUCATIVOS DEL DEPARTAMENTO DE CÓRDOBA  EN LOS MUNICIPIOS NO CERTIFICADOS</t>
  </si>
  <si>
    <t xml:space="preserve">Cursos intensivos para la apropiación de una lengua extranjera- inglés y procesos de enseñanza -aprendizaje del idioma ingles </t>
  </si>
  <si>
    <t>PROCESO DE INDUCCIÓN Y REINDUCCIÓN AL PERSONAL DOCENTE Y DIRECTIVO DOCENTE DE LAS INSTITUCIONES EDUCATIVAS DE LOS 27 MUNICIPIOS NO CERTIFICADOS DEL DEPARTAMENTO DE CORDOBA 2017</t>
  </si>
  <si>
    <t>Cualificación del Talento Humano y de actores del proceso de educación inicial: Estrategias psicopedagógicas para la adaptación en la transición de niños y niñas desde los programas de atención a primera infancia al grado de transición</t>
  </si>
  <si>
    <t>Capacitaciones del Talento Humano y de Actores del proceso de Educación Inicial a nivel Departamental: POR  LA CONVIVENCIA EN PAZ Y BUEN TRATO DESDE LA EDUCACIÓN INICIAL</t>
  </si>
  <si>
    <t>SERVICIOS PROFESIONALES PARA COORDINAR, DESARROLLAR Y EJECUTAR UN PROGRAMA DE ACOMPAÑAMIENTO INSTITUCIONAL CON ORIENTACION DOCENTE SOBRE EL DESARROLLO Y EVALUACIÓN DE COMPETENCIAS BASICAS Y ESPECÍFICAS EN 50 ESTABLECIMIENTOS EDUCATIVOS OFICIALES SELECCIONADOS CON BAJO NIVEL DE DESEMPEÑO EN EL DEPARTAMENTO DE CORDOBA</t>
  </si>
  <si>
    <t>Implementar actividad para el desarrollo de la Política Departamental de Primera Infancia: “CREACIÓN Y ESTRUCTURACIÓN DEL OBSERVATORIO DEPARTAMENTAL DE PRIMERA INFANCIA”. (PI)</t>
  </si>
  <si>
    <t>ADQUISICIÓN DE EQUIPOS TECNOLOGICOS PARA FORTALECER LA OPERATIVIDAD DE LA SECRETARÍA DE EDUCACIÓN DE LA GOBERNACIÓN DEL DEPARTAMENTO DE CÓRDOBA</t>
  </si>
  <si>
    <t>APOYO Y SEGUIMIENTO A LA IMPLEMENTACIÓN DE ESTRATEGIAS DE LOS MACROPROCESOS Y PROCESOS DE LA SECRETARIA DE EDUCACIÓN DEPARTAMENTAL EN 150 INSTITUCIONES EDUCATIVAS DE LOS 27 MUNICIPIOS NO CERTIFICADOS EN EDUCACION EN EL DEPARTAMENTO DE CORDOBA</t>
  </si>
  <si>
    <t>DISEÑO E IMPLEMENTACIÓN DE UN SISTEMA DE INFORMACIÓN ARTICULADOR DE LA ETC DEPARTAMENTAL CON CADA UNA DE LAS SECRETARIAS DE EDUCACIÓN MUNICIPALES Y E.E, EN LOS MUNICIPIOS NO CERTIFICADOS DEL DEPARTAMENTO DE CÓRDOBA</t>
  </si>
  <si>
    <t>CREACION DE COMITES DE ATENCIÓN Y PREVENCIÓN DE DESASTRES EN 120 INSTITUCIONES Y/O CENTROS EDUACTIVOS EN LOS 27 MUNICIPIOS NO CERTIFICADOS DEL DEPARTAMENTO DE CORDOBA QUE ATIENDA LAS ORIENTACIONES DEL SISTEMA NACIONAL DE INFORMACIÓN PARA LA GESTIÓN DEL RIESGO DE DESASTRES</t>
  </si>
  <si>
    <t>Dotación de herramientas tecnológicas para Instituciones educativas de la ETC Córdoba.</t>
  </si>
  <si>
    <t>PROYECTO PEDAGOGICO TRASVERSAL: Programa Prensa Escuela</t>
  </si>
  <si>
    <t>PREVENCION DEL CONSUMO DE SUSTANCIAS PSICOACTIVAS EN ADOLESCENTES Y JOVENES DE LAS INSTITUCIONES EDUCATIVAS DE LOS MUNICIPIOS NO CERTIFICADOS DEL DEPARTAMENTOS</t>
  </si>
  <si>
    <t>IMPLEMENTACION DE ESTRATEGIAS PEDAGOGICAS QUE AYUDEN A EL FOMENTO DE LA MOVILIDAD SEGURA, EN LA COMUNIDAD EDUCATIVA DE LOS ESTABLECIMIENTOS EDUCATIVOS, CON ENFASIS EN EDUCACION VIAL Y MOVILIDAD, EN LOS 27 MUNICIPIOS NO CERTIFICADOS DEL DEPARTAMENTO DE CORDOBA</t>
  </si>
  <si>
    <t>Elaboración e implementación de plan de asignación  y ejecucíon presupuestal  eficiente de los recursos del sector educativo</t>
  </si>
  <si>
    <t>Implementación de acciones para lograr eficiencia financiera en los recursos del sector educativo en el departamento</t>
  </si>
  <si>
    <t>Acciones de eficiencia Operativa de los recursos del sector educativo en el departamento (Pago de Nomina y demas aspectos laborales  a docentes, directivos docentes y administrativos del sector educativo)</t>
  </si>
  <si>
    <t>Optimización de los Procesos administrativos en la SED para mejoramiento operativo en cada área (servicio de vigilancia y pago del servicio de energía)</t>
  </si>
  <si>
    <t xml:space="preserve">Realizar  auditoría tecnica, administrativa, financiera, contable y legal a la matricula contratada por prestación de servicios en  los E.E. para el proceso de gestión de cobertura educativa </t>
  </si>
  <si>
    <t>PROGRAMA  Asequibilidad o Disponibilidad para la Educación de los Cordobeses</t>
  </si>
  <si>
    <t>TOTAL PROGRAMA Acceso con responsabilidad en la Educación de los Cordobeses</t>
  </si>
  <si>
    <t xml:space="preserve">TOTAL PROGRAMA Educación con aceptabilidad y de calidad para los Cordobeses. </t>
  </si>
  <si>
    <t xml:space="preserve">SUBTOTAL PROGRAMA Eficiencia del Sector Educativo Cordobés </t>
  </si>
  <si>
    <t>TOTAL RECURSOS: EDUCACIÓN EJE ARTICULADOR DEL DESARROLLO Y LA PAZ  VIGENCIA 2017</t>
  </si>
  <si>
    <t>TOTAL GENERAL</t>
  </si>
  <si>
    <t xml:space="preserve">SECRETARIO DE EDUCACION DEPARTAMENTAL Y LIDERES DE ÁREA </t>
  </si>
  <si>
    <t>SECRETARIO DE EDUCACIÓN DEPARTAMENTAL- LIDERES DE ÁREA</t>
  </si>
  <si>
    <t>RECURSOS 2017 $</t>
  </si>
  <si>
    <r>
      <t>COMPONENTE</t>
    </r>
    <r>
      <rPr>
        <sz val="8"/>
        <rFont val="Arial"/>
        <family val="2"/>
      </rPr>
      <t xml:space="preserve">: EDUCACION </t>
    </r>
  </si>
  <si>
    <t xml:space="preserve">PLAN </t>
  </si>
  <si>
    <t>PLAN DE ACCIÓN 2017</t>
  </si>
  <si>
    <t>VERSION: 03</t>
  </si>
  <si>
    <t>FECHA:11-01-2017</t>
  </si>
  <si>
    <t>OBJETIVO:  Administrar la prestación del servicio educativo a partir de un modelo gerencial que posibilite el logro de la excelencia en el marco de una atención integral orientada al mejoramiento de la calidad educativa, disminución de las brechas de acceso y permanencia, incorporación de innovación y educación con pertinencia produciendo una generación con capacidad para afrontar de manera eficiente y eficaz las necesidades de técnicos y profesionales que requiere el departamento de Córdoba</t>
  </si>
  <si>
    <t>PLAN DE DESARROLLO DE CORDOBA 2016-2019 "UNIDOS POR CORDOBA"</t>
  </si>
  <si>
    <r>
      <t xml:space="preserve">formación o cualificación del talento humano y de actores del proceso de educación inicial </t>
    </r>
    <r>
      <rPr>
        <i/>
        <sz val="8"/>
        <color theme="7" tint="-0.249977111117893"/>
        <rFont val="Arial"/>
        <family val="2"/>
      </rPr>
      <t xml:space="preserve">en Referentes Técnicos </t>
    </r>
  </si>
  <si>
    <t xml:space="preserve">SECRETARIO RESPONSABLE : ABEL GUZMAN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</si>
</sst>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 &quot;€&quot;_-;\-* #,##0.00\ &quot;€&quot;_-;_-* &quot;-&quot;??\ &quot;€&quot;_-;_-@_-"/>
    <numFmt numFmtId="165" formatCode="_-* #,##0.00\ _€_-;\-* #,##0.00\ _€_-;_-* &quot;-&quot;??\ _€_-;_-@_-"/>
    <numFmt numFmtId="166" formatCode="_-* #,##0\ _€_-;\-* #,##0\ _€_-;_-* &quot;-&quot;??\ _€_-;_-@_-"/>
    <numFmt numFmtId="167" formatCode="_-* #,##0.0\ _€_-;\-* #,##0.0\ _€_-;_-* &quot;-&quot;??\ _€_-;_-@_-"/>
    <numFmt numFmtId="168" formatCode="_-* #,##0.000\ _€_-;\-* #,##0.000\ _€_-;_-* &quot;-&quot;??\ _€_-;_-@_-"/>
    <numFmt numFmtId="169" formatCode="0.000%"/>
    <numFmt numFmtId="170" formatCode="0.0%"/>
    <numFmt numFmtId="171" formatCode="_(* #,##0_);_(* \(#,##0\);_(* &quot;-&quot;??_);_(@_)"/>
    <numFmt numFmtId="172" formatCode="_-* #,##0.00000\ _€_-;\-* #,##0.00000\ _€_-;_-* &quot;-&quot;??\ _€_-;_-@_-"/>
  </numFmts>
  <fonts count="25" x14ac:knownFonts="1">
    <font>
      <sz val="10"/>
      <name val="Arial"/>
    </font>
    <font>
      <sz val="10"/>
      <name val="Arial"/>
      <family val="2"/>
    </font>
    <font>
      <sz val="8"/>
      <name val="Arial"/>
      <family val="2"/>
    </font>
    <font>
      <b/>
      <sz val="10"/>
      <name val="Arial"/>
      <family val="2"/>
    </font>
    <font>
      <sz val="10"/>
      <name val="Arial"/>
      <family val="2"/>
    </font>
    <font>
      <b/>
      <sz val="8"/>
      <name val="Arial"/>
      <family val="2"/>
    </font>
    <font>
      <sz val="9"/>
      <color indexed="81"/>
      <name val="Tahoma"/>
      <family val="2"/>
    </font>
    <font>
      <b/>
      <sz val="9"/>
      <color indexed="81"/>
      <name val="Tahoma"/>
      <family val="2"/>
    </font>
    <font>
      <sz val="10"/>
      <color indexed="81"/>
      <name val="Tahoma"/>
      <family val="2"/>
    </font>
    <font>
      <b/>
      <sz val="10"/>
      <color indexed="81"/>
      <name val="Tahoma"/>
      <family val="2"/>
    </font>
    <font>
      <b/>
      <sz val="7"/>
      <name val="Arial"/>
      <family val="2"/>
    </font>
    <font>
      <sz val="7"/>
      <color theme="1"/>
      <name val="Arial"/>
      <family val="2"/>
    </font>
    <font>
      <b/>
      <sz val="7"/>
      <color theme="1"/>
      <name val="Arial"/>
      <family val="2"/>
    </font>
    <font>
      <sz val="10"/>
      <name val="Arial"/>
      <family val="2"/>
    </font>
    <font>
      <b/>
      <sz val="7"/>
      <name val="Arial Narrow"/>
      <family val="2"/>
    </font>
    <font>
      <sz val="10"/>
      <color indexed="8"/>
      <name val="MS Sans Serif"/>
      <family val="2"/>
    </font>
    <font>
      <sz val="12"/>
      <color theme="1"/>
      <name val="Calibri"/>
      <family val="2"/>
      <scheme val="minor"/>
    </font>
    <font>
      <sz val="7"/>
      <name val="Arial"/>
      <family val="2"/>
    </font>
    <font>
      <sz val="8"/>
      <color rgb="FF000000"/>
      <name val="Arial"/>
      <family val="2"/>
    </font>
    <font>
      <sz val="8"/>
      <color theme="1"/>
      <name val="Arial"/>
      <family val="2"/>
    </font>
    <font>
      <u/>
      <sz val="8"/>
      <name val="Arial"/>
      <family val="2"/>
    </font>
    <font>
      <sz val="8"/>
      <color indexed="8"/>
      <name val="Arial"/>
      <family val="2"/>
    </font>
    <font>
      <b/>
      <sz val="8"/>
      <color theme="7" tint="-0.249977111117893"/>
      <name val="Arial"/>
      <family val="2"/>
    </font>
    <font>
      <sz val="8"/>
      <color theme="7" tint="-0.249977111117893"/>
      <name val="Arial"/>
      <family val="2"/>
    </font>
    <font>
      <i/>
      <sz val="8"/>
      <color theme="7" tint="-0.249977111117893"/>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9"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165" fontId="1" fillId="0" borderId="0" applyFont="0" applyFill="0" applyBorder="0" applyAlignment="0" applyProtection="0"/>
    <xf numFmtId="9" fontId="13" fillId="0" borderId="0" applyFont="0" applyFill="0" applyBorder="0" applyAlignment="0" applyProtection="0"/>
    <xf numFmtId="9" fontId="15" fillId="0" borderId="0" applyFont="0" applyFill="0" applyBorder="0" applyAlignment="0" applyProtection="0"/>
    <xf numFmtId="0" fontId="16" fillId="0" borderId="0"/>
  </cellStyleXfs>
  <cellXfs count="195">
    <xf numFmtId="0" fontId="0" fillId="0" borderId="0" xfId="0"/>
    <xf numFmtId="0" fontId="2" fillId="0" borderId="0" xfId="0" applyFont="1" applyFill="1" applyBorder="1"/>
    <xf numFmtId="0" fontId="2" fillId="0" borderId="0" xfId="0" applyFont="1" applyFill="1"/>
    <xf numFmtId="0" fontId="2" fillId="0" borderId="1" xfId="0" applyFont="1" applyFill="1" applyBorder="1" applyAlignment="1">
      <alignment vertical="center" wrapText="1"/>
    </xf>
    <xf numFmtId="166" fontId="2" fillId="0" borderId="0" xfId="0" applyNumberFormat="1" applyFont="1" applyFill="1"/>
    <xf numFmtId="166" fontId="2" fillId="0" borderId="0" xfId="2" applyNumberFormat="1" applyFont="1" applyFill="1" applyAlignment="1">
      <alignment horizontal="right"/>
    </xf>
    <xf numFmtId="168" fontId="2" fillId="0" borderId="0" xfId="0" applyNumberFormat="1" applyFont="1" applyFill="1"/>
    <xf numFmtId="0" fontId="5" fillId="0" borderId="0" xfId="0" applyFont="1" applyFill="1"/>
    <xf numFmtId="3" fontId="2" fillId="0" borderId="0" xfId="0" applyNumberFormat="1" applyFont="1" applyFill="1"/>
    <xf numFmtId="9" fontId="2" fillId="0" borderId="0" xfId="3" applyFont="1" applyFill="1"/>
    <xf numFmtId="0" fontId="0" fillId="0" borderId="0" xfId="0" applyFill="1"/>
    <xf numFmtId="0" fontId="4" fillId="0" borderId="0" xfId="0" applyFont="1" applyFill="1"/>
    <xf numFmtId="9" fontId="2" fillId="0" borderId="1" xfId="0" applyNumberFormat="1" applyFont="1" applyFill="1" applyBorder="1" applyAlignment="1">
      <alignment horizontal="center" vertical="center"/>
    </xf>
    <xf numFmtId="0" fontId="2" fillId="0" borderId="1" xfId="0" applyFont="1" applyFill="1" applyBorder="1"/>
    <xf numFmtId="166" fontId="5" fillId="0" borderId="1" xfId="2" applyNumberFormat="1" applyFont="1" applyFill="1" applyBorder="1" applyAlignment="1"/>
    <xf numFmtId="9" fontId="2" fillId="0" borderId="1" xfId="3" applyFont="1" applyFill="1" applyBorder="1" applyAlignment="1">
      <alignment horizontal="center" vertical="center"/>
    </xf>
    <xf numFmtId="166" fontId="2" fillId="0" borderId="1" xfId="2" applyNumberFormat="1" applyFont="1" applyFill="1" applyBorder="1" applyAlignment="1">
      <alignment horizontal="right" vertical="center"/>
    </xf>
    <xf numFmtId="166" fontId="5" fillId="0" borderId="1" xfId="0" applyNumberFormat="1" applyFont="1" applyFill="1" applyBorder="1" applyAlignment="1">
      <alignment wrapText="1"/>
    </xf>
    <xf numFmtId="0" fontId="3" fillId="0" borderId="0" xfId="0" applyFont="1" applyFill="1" applyAlignment="1">
      <alignment horizontal="left"/>
    </xf>
    <xf numFmtId="166" fontId="2" fillId="0" borderId="0" xfId="2" applyNumberFormat="1" applyFont="1" applyFill="1"/>
    <xf numFmtId="172" fontId="2" fillId="0" borderId="0" xfId="0" applyNumberFormat="1" applyFont="1" applyFill="1"/>
    <xf numFmtId="166" fontId="17" fillId="0" borderId="0" xfId="2" applyNumberFormat="1" applyFont="1" applyFill="1"/>
    <xf numFmtId="0" fontId="2" fillId="0" borderId="1" xfId="0" applyFont="1" applyFill="1" applyBorder="1" applyAlignment="1">
      <alignment horizontal="center" vertical="center" wrapText="1"/>
    </xf>
    <xf numFmtId="3" fontId="2" fillId="0" borderId="0" xfId="0" applyNumberFormat="1" applyFont="1" applyFill="1" applyAlignment="1">
      <alignment horizontal="center" wrapText="1"/>
    </xf>
    <xf numFmtId="0" fontId="2" fillId="0" borderId="1" xfId="0" applyFont="1" applyFill="1" applyBorder="1" applyAlignment="1">
      <alignment horizontal="center" vertical="center" wrapText="1"/>
    </xf>
    <xf numFmtId="0" fontId="5" fillId="0" borderId="1" xfId="0" applyFont="1" applyFill="1" applyBorder="1" applyAlignment="1">
      <alignment horizontal="center"/>
    </xf>
    <xf numFmtId="166" fontId="14" fillId="0" borderId="0" xfId="2" applyNumberFormat="1" applyFont="1" applyFill="1" applyBorder="1" applyAlignment="1">
      <alignment horizontal="center" vertical="center" wrapText="1"/>
    </xf>
    <xf numFmtId="0" fontId="5" fillId="0" borderId="1" xfId="0" applyFont="1" applyFill="1" applyBorder="1"/>
    <xf numFmtId="3" fontId="2" fillId="0" borderId="1" xfId="0" applyNumberFormat="1" applyFont="1" applyFill="1" applyBorder="1"/>
    <xf numFmtId="9" fontId="2" fillId="0" borderId="1" xfId="3" applyFont="1" applyFill="1" applyBorder="1"/>
    <xf numFmtId="0" fontId="2" fillId="0" borderId="1" xfId="0" applyFont="1" applyFill="1" applyBorder="1" applyAlignment="1">
      <alignment horizontal="center" vertical="center"/>
    </xf>
    <xf numFmtId="0" fontId="5" fillId="0" borderId="1" xfId="0" applyFont="1" applyFill="1" applyBorder="1" applyAlignment="1">
      <alignment wrapText="1"/>
    </xf>
    <xf numFmtId="0" fontId="2" fillId="0" borderId="1" xfId="0" applyFont="1" applyFill="1" applyBorder="1" applyAlignment="1">
      <alignment wrapText="1"/>
    </xf>
    <xf numFmtId="166" fontId="5" fillId="0" borderId="1" xfId="2" applyNumberFormat="1" applyFont="1" applyFill="1" applyBorder="1" applyAlignment="1">
      <alignment horizontal="center" wrapText="1"/>
    </xf>
    <xf numFmtId="0" fontId="5" fillId="0" borderId="2" xfId="0" applyFont="1" applyFill="1" applyBorder="1" applyAlignment="1">
      <alignment horizontal="left"/>
    </xf>
    <xf numFmtId="0" fontId="5" fillId="0" borderId="3" xfId="0" applyFont="1" applyFill="1" applyBorder="1" applyAlignment="1">
      <alignment horizontal="left"/>
    </xf>
    <xf numFmtId="0" fontId="5" fillId="0" borderId="4" xfId="0" applyFont="1" applyFill="1" applyBorder="1" applyAlignment="1">
      <alignment horizontal="left"/>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9" fontId="5" fillId="2" borderId="1" xfId="3"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1" xfId="0" applyFont="1" applyFill="1" applyBorder="1" applyAlignment="1">
      <alignment vertical="center"/>
    </xf>
    <xf numFmtId="0" fontId="3" fillId="3" borderId="1" xfId="0" applyFont="1" applyFill="1" applyBorder="1" applyAlignment="1"/>
    <xf numFmtId="9" fontId="3" fillId="3" borderId="1" xfId="3" applyFont="1" applyFill="1" applyBorder="1" applyAlignment="1">
      <alignment vertical="center"/>
    </xf>
    <xf numFmtId="0" fontId="4" fillId="3" borderId="1" xfId="0" applyFont="1" applyFill="1" applyBorder="1" applyAlignment="1"/>
    <xf numFmtId="0" fontId="5" fillId="3"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166" fontId="11" fillId="3" borderId="1" xfId="2" applyNumberFormat="1" applyFont="1" applyFill="1" applyBorder="1" applyAlignment="1">
      <alignment horizontal="right" vertical="center" wrapText="1"/>
    </xf>
    <xf numFmtId="9" fontId="12" fillId="3" borderId="1" xfId="3" applyFont="1" applyFill="1" applyBorder="1" applyAlignment="1">
      <alignment horizontal="right" vertical="center" wrapText="1"/>
    </xf>
    <xf numFmtId="0" fontId="3" fillId="3" borderId="2" xfId="0" applyFont="1" applyFill="1" applyBorder="1" applyAlignment="1">
      <alignment horizontal="left" vertical="center" wrapText="1"/>
    </xf>
    <xf numFmtId="0" fontId="3" fillId="3" borderId="4" xfId="0" applyFont="1" applyFill="1" applyBorder="1" applyAlignment="1">
      <alignment horizontal="left"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vertical="center" wrapText="1"/>
    </xf>
    <xf numFmtId="9" fontId="18" fillId="0" borderId="1" xfId="0" applyNumberFormat="1" applyFont="1" applyFill="1" applyBorder="1" applyAlignment="1">
      <alignment horizontal="center" vertical="center" wrapText="1"/>
    </xf>
    <xf numFmtId="166" fontId="18" fillId="0" borderId="1" xfId="2" applyNumberFormat="1" applyFont="1" applyFill="1" applyBorder="1" applyAlignment="1">
      <alignment horizontal="center" vertical="center" wrapText="1"/>
    </xf>
    <xf numFmtId="10" fontId="18" fillId="0" borderId="1" xfId="0" applyNumberFormat="1" applyFont="1" applyFill="1" applyBorder="1" applyAlignment="1">
      <alignment horizontal="center" vertical="center" wrapText="1"/>
    </xf>
    <xf numFmtId="170"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xf>
    <xf numFmtId="171" fontId="2" fillId="0" borderId="1" xfId="2" applyNumberFormat="1" applyFont="1" applyFill="1" applyBorder="1" applyAlignment="1">
      <alignment vertical="center" wrapText="1"/>
    </xf>
    <xf numFmtId="171" fontId="19" fillId="0" borderId="1" xfId="2" applyNumberFormat="1" applyFont="1" applyFill="1" applyBorder="1"/>
    <xf numFmtId="3" fontId="19" fillId="0" borderId="1" xfId="0" applyNumberFormat="1" applyFont="1" applyFill="1" applyBorder="1" applyAlignment="1">
      <alignment vertical="center"/>
    </xf>
    <xf numFmtId="166" fontId="2" fillId="0" borderId="1" xfId="2" applyNumberFormat="1" applyFont="1" applyFill="1" applyBorder="1" applyAlignment="1">
      <alignment horizontal="center" textRotation="90" wrapText="1"/>
    </xf>
    <xf numFmtId="166" fontId="2" fillId="0" borderId="1" xfId="2" applyNumberFormat="1" applyFont="1" applyFill="1" applyBorder="1" applyAlignment="1">
      <alignment horizontal="left" vertical="center" wrapText="1"/>
    </xf>
    <xf numFmtId="166" fontId="2"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wrapText="1"/>
    </xf>
    <xf numFmtId="166" fontId="2" fillId="0" borderId="1" xfId="2" applyNumberFormat="1" applyFont="1" applyFill="1" applyBorder="1" applyAlignment="1">
      <alignment horizontal="center" vertical="center"/>
    </xf>
    <xf numFmtId="166" fontId="2" fillId="0" borderId="1" xfId="2" applyNumberFormat="1" applyFont="1" applyFill="1" applyBorder="1" applyAlignment="1">
      <alignment vertical="center"/>
    </xf>
    <xf numFmtId="165" fontId="2" fillId="0" borderId="1" xfId="2" applyNumberFormat="1" applyFont="1" applyFill="1" applyBorder="1" applyAlignment="1">
      <alignment horizontal="right" vertical="center" wrapText="1"/>
    </xf>
    <xf numFmtId="166" fontId="2" fillId="0" borderId="1" xfId="2" applyNumberFormat="1" applyFont="1" applyFill="1" applyBorder="1" applyAlignment="1">
      <alignment horizontal="right" vertical="center" wrapText="1"/>
    </xf>
    <xf numFmtId="166" fontId="5" fillId="0" borderId="1" xfId="2" applyNumberFormat="1" applyFont="1" applyFill="1" applyBorder="1" applyAlignment="1">
      <alignment horizontal="right" vertical="center" wrapText="1"/>
    </xf>
    <xf numFmtId="169" fontId="2" fillId="0" borderId="1" xfId="3" applyNumberFormat="1" applyFont="1" applyFill="1" applyBorder="1"/>
    <xf numFmtId="166" fontId="2" fillId="0" borderId="1" xfId="2" applyNumberFormat="1" applyFont="1" applyFill="1" applyBorder="1" applyAlignment="1">
      <alignment horizontal="center" vertical="center" wrapText="1"/>
    </xf>
    <xf numFmtId="1" fontId="2" fillId="0" borderId="1" xfId="2" applyNumberFormat="1" applyFont="1" applyFill="1" applyBorder="1" applyAlignment="1">
      <alignment horizontal="center" vertical="center"/>
    </xf>
    <xf numFmtId="166" fontId="2" fillId="0" borderId="1" xfId="2" applyNumberFormat="1" applyFont="1" applyFill="1" applyBorder="1" applyAlignment="1">
      <alignment horizontal="justify" vertical="center" wrapText="1"/>
    </xf>
    <xf numFmtId="9" fontId="2" fillId="0" borderId="1" xfId="3" applyFont="1" applyFill="1" applyBorder="1" applyAlignment="1">
      <alignment horizontal="right" vertical="center" wrapText="1"/>
    </xf>
    <xf numFmtId="1" fontId="2" fillId="0" borderId="1" xfId="3"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166" fontId="5" fillId="0" borderId="1" xfId="2" applyNumberFormat="1" applyFont="1" applyFill="1" applyBorder="1" applyAlignment="1">
      <alignment horizontal="right" vertical="center"/>
    </xf>
    <xf numFmtId="9" fontId="5" fillId="0" borderId="1" xfId="3" applyFont="1" applyFill="1" applyBorder="1" applyAlignment="1">
      <alignment horizontal="right" vertical="center"/>
    </xf>
    <xf numFmtId="2" fontId="2" fillId="0" borderId="1" xfId="2" applyNumberFormat="1" applyFont="1" applyFill="1" applyBorder="1" applyAlignment="1">
      <alignment horizontal="center" vertical="center" wrapText="1"/>
    </xf>
    <xf numFmtId="166" fontId="2" fillId="0" borderId="1" xfId="2" applyNumberFormat="1" applyFont="1" applyFill="1" applyBorder="1" applyAlignment="1">
      <alignment vertical="center" wrapText="1"/>
    </xf>
    <xf numFmtId="166" fontId="2" fillId="0" borderId="1" xfId="2" applyNumberFormat="1" applyFont="1" applyFill="1" applyBorder="1"/>
    <xf numFmtId="0" fontId="5" fillId="0" borderId="1" xfId="0" applyFont="1" applyFill="1" applyBorder="1" applyAlignment="1">
      <alignment horizontal="left" vertical="center" wrapText="1"/>
    </xf>
    <xf numFmtId="167" fontId="2" fillId="0" borderId="1" xfId="2" applyNumberFormat="1" applyFont="1" applyFill="1" applyBorder="1" applyAlignment="1">
      <alignment horizontal="center" vertical="center" wrapText="1"/>
    </xf>
    <xf numFmtId="169" fontId="2" fillId="0" borderId="1" xfId="4" applyNumberFormat="1" applyFont="1" applyFill="1" applyBorder="1"/>
    <xf numFmtId="166" fontId="2" fillId="0" borderId="1" xfId="2" applyNumberFormat="1" applyFont="1" applyFill="1" applyBorder="1" applyAlignment="1"/>
    <xf numFmtId="9" fontId="2" fillId="0" borderId="1" xfId="3" applyFont="1" applyFill="1" applyBorder="1" applyAlignment="1">
      <alignment horizontal="right" vertical="center"/>
    </xf>
    <xf numFmtId="9" fontId="5" fillId="0" borderId="1" xfId="3" applyFont="1" applyFill="1" applyBorder="1" applyAlignment="1">
      <alignment horizontal="right" vertical="center" wrapText="1"/>
    </xf>
    <xf numFmtId="166" fontId="2" fillId="0" borderId="1" xfId="2" applyNumberFormat="1" applyFont="1" applyFill="1" applyBorder="1" applyAlignment="1">
      <alignment horizontal="justify" vertical="center"/>
    </xf>
    <xf numFmtId="0" fontId="5" fillId="0" borderId="1" xfId="0" applyFont="1" applyFill="1" applyBorder="1" applyAlignment="1">
      <alignment horizontal="left" vertical="center" wrapText="1"/>
    </xf>
    <xf numFmtId="166" fontId="5" fillId="0" borderId="1" xfId="2" applyNumberFormat="1" applyFont="1" applyFill="1" applyBorder="1" applyAlignment="1">
      <alignment horizontal="center" wrapText="1"/>
    </xf>
    <xf numFmtId="166" fontId="5" fillId="0" borderId="1" xfId="2" applyNumberFormat="1" applyFont="1" applyFill="1" applyBorder="1" applyAlignment="1">
      <alignment horizontal="center"/>
    </xf>
    <xf numFmtId="166" fontId="5" fillId="0" borderId="1" xfId="2" applyNumberFormat="1" applyFont="1" applyFill="1" applyBorder="1" applyAlignment="1">
      <alignment horizontal="center" vertical="center" wrapText="1"/>
    </xf>
    <xf numFmtId="9" fontId="2" fillId="0" borderId="1" xfId="3" applyFont="1" applyFill="1" applyBorder="1" applyAlignment="1">
      <alignment horizontal="justify" vertical="center" wrapText="1"/>
    </xf>
    <xf numFmtId="166" fontId="19" fillId="0" borderId="1" xfId="2" applyNumberFormat="1" applyFont="1" applyFill="1" applyBorder="1" applyAlignment="1">
      <alignment horizontal="center" vertical="center" wrapText="1"/>
    </xf>
    <xf numFmtId="166" fontId="2" fillId="0" borderId="1" xfId="2" applyNumberFormat="1" applyFont="1" applyFill="1" applyBorder="1" applyAlignment="1">
      <alignment horizontal="center" vertical="center"/>
    </xf>
    <xf numFmtId="169" fontId="2" fillId="0" borderId="1" xfId="4" applyNumberFormat="1" applyFont="1" applyFill="1" applyBorder="1" applyAlignment="1">
      <alignment horizontal="center" wrapText="1"/>
    </xf>
    <xf numFmtId="169" fontId="20" fillId="0" borderId="1" xfId="4" applyNumberFormat="1" applyFont="1" applyFill="1" applyBorder="1"/>
    <xf numFmtId="166" fontId="2" fillId="0" borderId="1" xfId="2" applyNumberFormat="1" applyFont="1" applyFill="1" applyBorder="1" applyAlignment="1">
      <alignment horizontal="center"/>
    </xf>
    <xf numFmtId="166" fontId="2" fillId="0" borderId="1" xfId="2" applyNumberFormat="1" applyFont="1" applyFill="1" applyBorder="1" applyAlignment="1">
      <alignment horizontal="center" wrapText="1"/>
    </xf>
    <xf numFmtId="166" fontId="18" fillId="0" borderId="1" xfId="2" applyNumberFormat="1" applyFont="1" applyFill="1" applyBorder="1" applyAlignment="1">
      <alignment horizontal="center" vertical="center" wrapText="1"/>
    </xf>
    <xf numFmtId="2" fontId="18" fillId="0"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9" fontId="2" fillId="0" borderId="1" xfId="3" applyFont="1" applyFill="1" applyBorder="1" applyAlignment="1">
      <alignment horizontal="center" vertical="center" wrapText="1"/>
    </xf>
    <xf numFmtId="168" fontId="5" fillId="0" borderId="1" xfId="2" applyNumberFormat="1" applyFont="1" applyFill="1" applyBorder="1" applyAlignment="1"/>
    <xf numFmtId="166" fontId="19" fillId="0" borderId="1" xfId="2" applyNumberFormat="1" applyFont="1" applyFill="1" applyBorder="1" applyAlignment="1">
      <alignment horizontal="right" vertical="center" wrapText="1"/>
    </xf>
    <xf numFmtId="0" fontId="21" fillId="0" borderId="1" xfId="0" applyFont="1" applyFill="1" applyBorder="1" applyAlignment="1">
      <alignment horizontal="center" vertical="center"/>
    </xf>
    <xf numFmtId="169" fontId="2" fillId="0" borderId="1" xfId="4" applyNumberFormat="1" applyFont="1" applyFill="1" applyBorder="1" applyAlignment="1">
      <alignment horizontal="center" vertical="center"/>
    </xf>
    <xf numFmtId="166" fontId="5" fillId="0" borderId="1" xfId="2" applyNumberFormat="1" applyFont="1" applyFill="1" applyBorder="1" applyAlignment="1">
      <alignment horizontal="left"/>
    </xf>
    <xf numFmtId="166" fontId="5" fillId="0" borderId="1" xfId="2" applyNumberFormat="1" applyFont="1" applyFill="1" applyBorder="1" applyAlignment="1">
      <alignment horizontal="left" vertical="center" wrapText="1"/>
    </xf>
    <xf numFmtId="166" fontId="5" fillId="0" borderId="1" xfId="2" applyNumberFormat="1" applyFont="1" applyFill="1" applyBorder="1"/>
    <xf numFmtId="0" fontId="18" fillId="0" borderId="1" xfId="0" applyFont="1" applyFill="1" applyBorder="1" applyAlignment="1">
      <alignment vertical="center" wrapText="1"/>
    </xf>
    <xf numFmtId="0" fontId="18" fillId="0" borderId="1" xfId="0" applyFont="1" applyFill="1" applyBorder="1" applyAlignment="1">
      <alignment horizontal="left" vertical="center" wrapText="1"/>
    </xf>
    <xf numFmtId="9" fontId="18" fillId="0" borderId="1" xfId="0" applyNumberFormat="1" applyFont="1" applyFill="1" applyBorder="1" applyAlignment="1">
      <alignment horizontal="center" vertical="center" wrapText="1"/>
    </xf>
    <xf numFmtId="166" fontId="2" fillId="0" borderId="1" xfId="2" applyNumberFormat="1" applyFont="1" applyFill="1" applyBorder="1" applyAlignment="1">
      <alignment wrapText="1"/>
    </xf>
    <xf numFmtId="169" fontId="2" fillId="0" borderId="1" xfId="4" applyNumberFormat="1" applyFont="1" applyFill="1" applyBorder="1" applyAlignment="1">
      <alignment horizontal="right" vertical="center"/>
    </xf>
    <xf numFmtId="9" fontId="5" fillId="0" borderId="1" xfId="3" applyFont="1" applyFill="1" applyBorder="1" applyAlignment="1"/>
    <xf numFmtId="166" fontId="5" fillId="0" borderId="0" xfId="2" applyNumberFormat="1" applyFont="1" applyFill="1"/>
    <xf numFmtId="0" fontId="5" fillId="3" borderId="1" xfId="0" applyFont="1" applyFill="1" applyBorder="1" applyAlignment="1">
      <alignment horizontal="left" vertical="center" wrapText="1"/>
    </xf>
    <xf numFmtId="0" fontId="5" fillId="3" borderId="1" xfId="0" applyFont="1" applyFill="1" applyBorder="1" applyAlignment="1">
      <alignment vertical="center"/>
    </xf>
    <xf numFmtId="166" fontId="2" fillId="3" borderId="1" xfId="2" applyNumberFormat="1" applyFont="1" applyFill="1" applyBorder="1" applyAlignment="1">
      <alignment horizontal="center" vertical="center"/>
    </xf>
    <xf numFmtId="166" fontId="5" fillId="3" borderId="1" xfId="2" applyNumberFormat="1" applyFont="1" applyFill="1" applyBorder="1" applyAlignment="1">
      <alignment horizontal="right" vertical="center"/>
    </xf>
    <xf numFmtId="166" fontId="2" fillId="3" borderId="1" xfId="2" applyNumberFormat="1" applyFont="1" applyFill="1" applyBorder="1" applyAlignment="1">
      <alignment vertical="center"/>
    </xf>
    <xf numFmtId="166" fontId="2" fillId="3" borderId="1" xfId="2" applyNumberFormat="1" applyFont="1" applyFill="1" applyBorder="1" applyAlignment="1">
      <alignment horizontal="center" vertical="center" wrapText="1"/>
    </xf>
    <xf numFmtId="166" fontId="2" fillId="3" borderId="1" xfId="2" applyNumberFormat="1" applyFont="1" applyFill="1" applyBorder="1" applyAlignment="1">
      <alignment horizontal="justify" vertical="center" wrapText="1"/>
    </xf>
    <xf numFmtId="166" fontId="2" fillId="3" borderId="1" xfId="2" applyNumberFormat="1" applyFont="1" applyFill="1" applyBorder="1" applyAlignment="1">
      <alignment horizontal="right" vertical="center"/>
    </xf>
    <xf numFmtId="9" fontId="5" fillId="3" borderId="1" xfId="3" applyFont="1" applyFill="1" applyBorder="1" applyAlignment="1">
      <alignment horizontal="right" vertical="center"/>
    </xf>
    <xf numFmtId="166" fontId="2" fillId="3" borderId="1" xfId="2" applyNumberFormat="1" applyFont="1" applyFill="1" applyBorder="1" applyAlignment="1">
      <alignment horizontal="right" vertical="center" wrapText="1"/>
    </xf>
    <xf numFmtId="166" fontId="5" fillId="3" borderId="1" xfId="2" applyNumberFormat="1" applyFont="1" applyFill="1" applyBorder="1" applyAlignment="1">
      <alignment horizontal="right" vertical="center" wrapText="1"/>
    </xf>
    <xf numFmtId="166" fontId="22" fillId="0" borderId="1" xfId="2" applyNumberFormat="1" applyFont="1" applyFill="1" applyBorder="1" applyAlignment="1"/>
    <xf numFmtId="166" fontId="23" fillId="0" borderId="1" xfId="2" applyNumberFormat="1" applyFont="1" applyFill="1" applyBorder="1" applyAlignment="1">
      <alignment horizontal="center" vertical="center" wrapText="1"/>
    </xf>
    <xf numFmtId="166" fontId="23" fillId="0" borderId="1" xfId="2" applyNumberFormat="1" applyFont="1" applyFill="1" applyBorder="1" applyAlignment="1">
      <alignment horizontal="center" vertical="center"/>
    </xf>
    <xf numFmtId="0" fontId="23" fillId="0" borderId="1" xfId="0" applyFont="1" applyFill="1" applyBorder="1" applyAlignment="1">
      <alignment horizontal="center" vertical="center" wrapText="1"/>
    </xf>
    <xf numFmtId="166" fontId="23" fillId="0" borderId="1" xfId="2" applyNumberFormat="1" applyFont="1" applyFill="1" applyBorder="1" applyAlignment="1">
      <alignment horizontal="right" vertical="center"/>
    </xf>
    <xf numFmtId="166" fontId="22" fillId="0" borderId="1" xfId="2" applyNumberFormat="1" applyFont="1" applyFill="1" applyBorder="1" applyAlignment="1">
      <alignment horizontal="right" vertical="center"/>
    </xf>
    <xf numFmtId="0" fontId="23" fillId="0" borderId="1" xfId="0" applyFont="1" applyFill="1" applyBorder="1" applyAlignment="1">
      <alignment horizontal="center" vertical="center"/>
    </xf>
    <xf numFmtId="9" fontId="22" fillId="0" borderId="1" xfId="3" applyFont="1" applyFill="1" applyBorder="1" applyAlignment="1">
      <alignment horizontal="right" vertical="center"/>
    </xf>
    <xf numFmtId="166" fontId="22" fillId="0" borderId="1" xfId="2" applyNumberFormat="1" applyFont="1" applyFill="1" applyBorder="1" applyAlignment="1">
      <alignment horizontal="right" vertical="center" wrapText="1"/>
    </xf>
    <xf numFmtId="0" fontId="23" fillId="0" borderId="1" xfId="0" applyFont="1" applyFill="1" applyBorder="1" applyAlignment="1">
      <alignment vertical="center" wrapText="1"/>
    </xf>
    <xf numFmtId="166" fontId="22" fillId="0" borderId="1" xfId="2" applyNumberFormat="1" applyFont="1" applyFill="1" applyBorder="1" applyAlignment="1">
      <alignment horizontal="center" wrapText="1"/>
    </xf>
    <xf numFmtId="9" fontId="23" fillId="0" borderId="1" xfId="0" applyNumberFormat="1" applyFont="1" applyFill="1" applyBorder="1" applyAlignment="1">
      <alignment horizontal="center" vertical="center" wrapText="1"/>
    </xf>
    <xf numFmtId="170" fontId="23" fillId="0" borderId="1" xfId="0" applyNumberFormat="1" applyFont="1" applyFill="1" applyBorder="1" applyAlignment="1">
      <alignment horizontal="center" vertical="center" wrapText="1"/>
    </xf>
    <xf numFmtId="166" fontId="23" fillId="0" borderId="1" xfId="2" applyNumberFormat="1" applyFont="1" applyFill="1" applyBorder="1" applyAlignment="1">
      <alignment horizontal="justify" vertical="center" wrapText="1"/>
    </xf>
    <xf numFmtId="9" fontId="23" fillId="0" borderId="1" xfId="3" applyFont="1" applyFill="1" applyBorder="1" applyAlignment="1">
      <alignment horizontal="justify" vertical="center" wrapText="1"/>
    </xf>
    <xf numFmtId="3" fontId="23" fillId="0" borderId="1" xfId="0" applyNumberFormat="1" applyFont="1" applyFill="1" applyBorder="1" applyAlignment="1">
      <alignment horizontal="center" vertical="center" wrapText="1"/>
    </xf>
    <xf numFmtId="0" fontId="23" fillId="0" borderId="1" xfId="0" applyFont="1" applyFill="1" applyBorder="1" applyAlignment="1">
      <alignment wrapText="1"/>
    </xf>
    <xf numFmtId="0" fontId="23" fillId="0" borderId="1" xfId="5" applyFont="1" applyFill="1" applyBorder="1" applyAlignment="1">
      <alignment horizontal="left" vertical="center" wrapText="1"/>
    </xf>
    <xf numFmtId="166" fontId="23" fillId="0" borderId="1" xfId="2"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9" fontId="23" fillId="0" borderId="1" xfId="3" applyFont="1" applyFill="1" applyBorder="1" applyAlignment="1">
      <alignment horizontal="center" vertical="center"/>
    </xf>
    <xf numFmtId="166" fontId="23" fillId="0" borderId="1" xfId="2" applyNumberFormat="1" applyFont="1" applyFill="1" applyBorder="1" applyAlignment="1">
      <alignment vertical="center" wrapText="1"/>
    </xf>
    <xf numFmtId="0" fontId="23" fillId="0" borderId="1" xfId="0" applyFont="1" applyFill="1" applyBorder="1"/>
    <xf numFmtId="9" fontId="23" fillId="0" borderId="1" xfId="3" applyFont="1" applyFill="1" applyBorder="1" applyAlignment="1">
      <alignment horizontal="center" vertical="center"/>
    </xf>
    <xf numFmtId="0" fontId="22" fillId="0" borderId="1" xfId="0" applyFont="1" applyFill="1" applyBorder="1" applyAlignment="1">
      <alignment horizontal="left" vertical="center" wrapText="1"/>
    </xf>
    <xf numFmtId="166" fontId="22" fillId="0" borderId="1" xfId="2" applyNumberFormat="1" applyFont="1" applyFill="1" applyBorder="1" applyAlignment="1">
      <alignment horizontal="left" vertical="center"/>
    </xf>
    <xf numFmtId="166" fontId="23" fillId="0" borderId="1" xfId="2" applyNumberFormat="1" applyFont="1" applyFill="1" applyBorder="1" applyAlignment="1">
      <alignment horizontal="justify" vertical="center"/>
    </xf>
    <xf numFmtId="166" fontId="23" fillId="0" borderId="1" xfId="2" applyNumberFormat="1" applyFont="1" applyFill="1" applyBorder="1" applyAlignment="1">
      <alignment vertical="center"/>
    </xf>
    <xf numFmtId="166" fontId="23" fillId="0" borderId="1" xfId="2" applyNumberFormat="1" applyFont="1" applyFill="1" applyBorder="1"/>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2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166" fontId="23" fillId="3" borderId="1" xfId="2" applyNumberFormat="1" applyFont="1" applyFill="1" applyBorder="1" applyAlignment="1">
      <alignment horizontal="center" vertical="center" wrapText="1"/>
    </xf>
    <xf numFmtId="166" fontId="5" fillId="3" borderId="1" xfId="2" applyNumberFormat="1" applyFont="1" applyFill="1" applyBorder="1" applyAlignment="1">
      <alignment horizontal="center" vertical="center" wrapText="1"/>
    </xf>
    <xf numFmtId="9" fontId="5" fillId="3" borderId="1" xfId="3" applyFont="1" applyFill="1" applyBorder="1" applyAlignment="1">
      <alignment horizontal="center" vertical="center" wrapText="1"/>
    </xf>
    <xf numFmtId="166" fontId="5" fillId="3" borderId="1" xfId="2" applyNumberFormat="1" applyFont="1" applyFill="1" applyBorder="1" applyAlignment="1">
      <alignment vertical="center" wrapText="1"/>
    </xf>
    <xf numFmtId="0" fontId="23" fillId="3" borderId="2" xfId="5" applyFont="1" applyFill="1" applyBorder="1" applyAlignment="1">
      <alignment horizontal="center" vertical="center" wrapText="1"/>
    </xf>
    <xf numFmtId="0" fontId="23" fillId="3" borderId="4" xfId="5" applyFont="1" applyFill="1" applyBorder="1" applyAlignment="1">
      <alignment horizontal="center" vertical="center" wrapText="1"/>
    </xf>
    <xf numFmtId="166" fontId="23" fillId="3" borderId="2" xfId="2" applyNumberFormat="1" applyFont="1" applyFill="1" applyBorder="1" applyAlignment="1">
      <alignment horizontal="center" vertical="center" wrapText="1"/>
    </xf>
    <xf numFmtId="166" fontId="23" fillId="3" borderId="3" xfId="2" applyNumberFormat="1" applyFont="1" applyFill="1" applyBorder="1" applyAlignment="1">
      <alignment horizontal="center" vertical="center" wrapText="1"/>
    </xf>
    <xf numFmtId="166" fontId="23" fillId="3" borderId="4" xfId="2" applyNumberFormat="1" applyFont="1" applyFill="1" applyBorder="1" applyAlignment="1">
      <alignment horizontal="center" vertical="center" wrapText="1"/>
    </xf>
    <xf numFmtId="166" fontId="23" fillId="3" borderId="1" xfId="2" applyNumberFormat="1" applyFont="1" applyFill="1" applyBorder="1" applyAlignment="1">
      <alignment horizontal="justify" vertical="center" wrapText="1"/>
    </xf>
    <xf numFmtId="166" fontId="23" fillId="3" borderId="1" xfId="2" applyNumberFormat="1" applyFont="1" applyFill="1" applyBorder="1" applyAlignment="1">
      <alignment horizontal="center" vertical="center"/>
    </xf>
    <xf numFmtId="9" fontId="23" fillId="3" borderId="1" xfId="3" applyFont="1" applyFill="1" applyBorder="1" applyAlignment="1">
      <alignment horizontal="center" vertical="center"/>
    </xf>
    <xf numFmtId="166" fontId="23" fillId="3" borderId="1" xfId="2" applyNumberFormat="1" applyFont="1" applyFill="1" applyBorder="1" applyAlignment="1">
      <alignment horizontal="right" vertical="center"/>
    </xf>
    <xf numFmtId="166" fontId="23" fillId="3" borderId="1" xfId="2" applyNumberFormat="1" applyFont="1" applyFill="1" applyBorder="1" applyAlignment="1">
      <alignment horizontal="justify"/>
    </xf>
    <xf numFmtId="0" fontId="22" fillId="3" borderId="1" xfId="0" applyFont="1" applyFill="1" applyBorder="1" applyAlignment="1">
      <alignment vertical="center"/>
    </xf>
    <xf numFmtId="0" fontId="22" fillId="3" borderId="1" xfId="0" applyFont="1" applyFill="1" applyBorder="1" applyAlignment="1"/>
    <xf numFmtId="9" fontId="22" fillId="3" borderId="1" xfId="3" applyFont="1" applyFill="1" applyBorder="1" applyAlignment="1">
      <alignment vertical="center"/>
    </xf>
    <xf numFmtId="0" fontId="2" fillId="3" borderId="1" xfId="0" applyFont="1" applyFill="1" applyBorder="1" applyAlignment="1"/>
    <xf numFmtId="166" fontId="22" fillId="0" borderId="2" xfId="2" applyNumberFormat="1" applyFont="1" applyFill="1" applyBorder="1" applyAlignment="1">
      <alignment horizontal="left" wrapText="1"/>
    </xf>
    <xf numFmtId="166" fontId="22" fillId="0" borderId="3" xfId="2" applyNumberFormat="1" applyFont="1" applyFill="1" applyBorder="1" applyAlignment="1">
      <alignment horizontal="left" wrapText="1"/>
    </xf>
    <xf numFmtId="166" fontId="22" fillId="0" borderId="4" xfId="2" applyNumberFormat="1" applyFont="1" applyFill="1" applyBorder="1" applyAlignment="1">
      <alignment horizontal="left" wrapText="1"/>
    </xf>
    <xf numFmtId="166" fontId="5" fillId="3" borderId="1" xfId="2" applyNumberFormat="1" applyFont="1" applyFill="1" applyBorder="1" applyAlignment="1">
      <alignment vertical="center"/>
    </xf>
    <xf numFmtId="166" fontId="2" fillId="3" borderId="1" xfId="2" applyNumberFormat="1" applyFont="1" applyFill="1" applyBorder="1" applyAlignment="1">
      <alignment horizontal="left" vertical="center" wrapText="1"/>
    </xf>
    <xf numFmtId="166" fontId="2" fillId="3" borderId="1" xfId="2" applyNumberFormat="1" applyFont="1" applyFill="1" applyBorder="1"/>
    <xf numFmtId="166" fontId="5" fillId="3" borderId="1" xfId="2" applyNumberFormat="1" applyFont="1" applyFill="1" applyBorder="1"/>
    <xf numFmtId="9" fontId="2" fillId="3" borderId="1" xfId="3" applyFont="1" applyFill="1" applyBorder="1"/>
  </cellXfs>
  <cellStyles count="6">
    <cellStyle name="Euro" xfId="1"/>
    <cellStyle name="Millares" xfId="2" builtinId="3"/>
    <cellStyle name="Normal" xfId="0" builtinId="0"/>
    <cellStyle name="Normal 2" xfId="5"/>
    <cellStyle name="Porcentaje" xfId="3" builtinId="5"/>
    <cellStyle name="Porcentual 3"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581025</xdr:colOff>
      <xdr:row>0</xdr:row>
      <xdr:rowOff>38100</xdr:rowOff>
    </xdr:from>
    <xdr:to>
      <xdr:col>27</xdr:col>
      <xdr:colOff>121179</xdr:colOff>
      <xdr:row>0</xdr:row>
      <xdr:rowOff>38100</xdr:rowOff>
    </xdr:to>
    <xdr:pic>
      <xdr:nvPicPr>
        <xdr:cNvPr id="15003" name="3 Imagen"/>
        <xdr:cNvPicPr>
          <a:picLocks noChangeAspect="1" noChangeArrowheads="1"/>
        </xdr:cNvPicPr>
      </xdr:nvPicPr>
      <xdr:blipFill>
        <a:blip xmlns:r="http://schemas.openxmlformats.org/officeDocument/2006/relationships" r:embed="rId1"/>
        <a:srcRect/>
        <a:stretch>
          <a:fillRect/>
        </a:stretch>
      </xdr:blipFill>
      <xdr:spPr bwMode="auto">
        <a:xfrm>
          <a:off x="18030825" y="38100"/>
          <a:ext cx="1285875" cy="0"/>
        </a:xfrm>
        <a:prstGeom prst="rect">
          <a:avLst/>
        </a:prstGeom>
        <a:noFill/>
        <a:ln w="9525">
          <a:noFill/>
          <a:miter lim="800000"/>
          <a:headEnd/>
          <a:tailEnd/>
        </a:ln>
      </xdr:spPr>
    </xdr:pic>
    <xdr:clientData/>
  </xdr:twoCellAnchor>
  <xdr:twoCellAnchor editAs="oneCell">
    <xdr:from>
      <xdr:col>9</xdr:col>
      <xdr:colOff>476250</xdr:colOff>
      <xdr:row>0</xdr:row>
      <xdr:rowOff>19050</xdr:rowOff>
    </xdr:from>
    <xdr:to>
      <xdr:col>10</xdr:col>
      <xdr:colOff>440266</xdr:colOff>
      <xdr:row>0</xdr:row>
      <xdr:rowOff>19050</xdr:rowOff>
    </xdr:to>
    <xdr:pic>
      <xdr:nvPicPr>
        <xdr:cNvPr id="15004" name="4 Imagen"/>
        <xdr:cNvPicPr>
          <a:picLocks noChangeAspect="1" noChangeArrowheads="1"/>
        </xdr:cNvPicPr>
      </xdr:nvPicPr>
      <xdr:blipFill>
        <a:blip xmlns:r="http://schemas.openxmlformats.org/officeDocument/2006/relationships" r:embed="rId1"/>
        <a:srcRect/>
        <a:stretch>
          <a:fillRect/>
        </a:stretch>
      </xdr:blipFill>
      <xdr:spPr bwMode="auto">
        <a:xfrm>
          <a:off x="6743700" y="19050"/>
          <a:ext cx="581025" cy="0"/>
        </a:xfrm>
        <a:prstGeom prst="rect">
          <a:avLst/>
        </a:prstGeom>
        <a:noFill/>
        <a:ln w="9525">
          <a:noFill/>
          <a:miter lim="800000"/>
          <a:headEnd/>
          <a:tailEnd/>
        </a:ln>
      </xdr:spPr>
    </xdr:pic>
    <xdr:clientData/>
  </xdr:twoCellAnchor>
  <xdr:twoCellAnchor editAs="oneCell">
    <xdr:from>
      <xdr:col>25</xdr:col>
      <xdr:colOff>704850</xdr:colOff>
      <xdr:row>0</xdr:row>
      <xdr:rowOff>28575</xdr:rowOff>
    </xdr:from>
    <xdr:to>
      <xdr:col>26</xdr:col>
      <xdr:colOff>667279</xdr:colOff>
      <xdr:row>0</xdr:row>
      <xdr:rowOff>28575</xdr:rowOff>
    </xdr:to>
    <xdr:pic>
      <xdr:nvPicPr>
        <xdr:cNvPr id="15005" name="6 Imagen"/>
        <xdr:cNvPicPr>
          <a:picLocks noChangeAspect="1" noChangeArrowheads="1"/>
        </xdr:cNvPicPr>
      </xdr:nvPicPr>
      <xdr:blipFill>
        <a:blip xmlns:r="http://schemas.openxmlformats.org/officeDocument/2006/relationships" r:embed="rId1"/>
        <a:srcRect/>
        <a:stretch>
          <a:fillRect/>
        </a:stretch>
      </xdr:blipFill>
      <xdr:spPr bwMode="auto">
        <a:xfrm>
          <a:off x="18154650" y="28575"/>
          <a:ext cx="723900" cy="0"/>
        </a:xfrm>
        <a:prstGeom prst="rect">
          <a:avLst/>
        </a:prstGeom>
        <a:noFill/>
        <a:ln w="9525">
          <a:noFill/>
          <a:miter lim="800000"/>
          <a:headEnd/>
          <a:tailEnd/>
        </a:ln>
      </xdr:spPr>
    </xdr:pic>
    <xdr:clientData/>
  </xdr:twoCellAnchor>
  <xdr:twoCellAnchor editAs="oneCell">
    <xdr:from>
      <xdr:col>25</xdr:col>
      <xdr:colOff>581025</xdr:colOff>
      <xdr:row>0</xdr:row>
      <xdr:rowOff>38100</xdr:rowOff>
    </xdr:from>
    <xdr:to>
      <xdr:col>27</xdr:col>
      <xdr:colOff>121179</xdr:colOff>
      <xdr:row>0</xdr:row>
      <xdr:rowOff>38100</xdr:rowOff>
    </xdr:to>
    <xdr:pic>
      <xdr:nvPicPr>
        <xdr:cNvPr id="15006" name="3 Imagen"/>
        <xdr:cNvPicPr>
          <a:picLocks noChangeAspect="1" noChangeArrowheads="1"/>
        </xdr:cNvPicPr>
      </xdr:nvPicPr>
      <xdr:blipFill>
        <a:blip xmlns:r="http://schemas.openxmlformats.org/officeDocument/2006/relationships" r:embed="rId1"/>
        <a:srcRect/>
        <a:stretch>
          <a:fillRect/>
        </a:stretch>
      </xdr:blipFill>
      <xdr:spPr bwMode="auto">
        <a:xfrm>
          <a:off x="18030825" y="38100"/>
          <a:ext cx="1285875" cy="0"/>
        </a:xfrm>
        <a:prstGeom prst="rect">
          <a:avLst/>
        </a:prstGeom>
        <a:noFill/>
        <a:ln w="9525">
          <a:noFill/>
          <a:miter lim="800000"/>
          <a:headEnd/>
          <a:tailEnd/>
        </a:ln>
      </xdr:spPr>
    </xdr:pic>
    <xdr:clientData/>
  </xdr:twoCellAnchor>
  <xdr:twoCellAnchor editAs="oneCell">
    <xdr:from>
      <xdr:col>9</xdr:col>
      <xdr:colOff>476250</xdr:colOff>
      <xdr:row>0</xdr:row>
      <xdr:rowOff>19050</xdr:rowOff>
    </xdr:from>
    <xdr:to>
      <xdr:col>10</xdr:col>
      <xdr:colOff>440266</xdr:colOff>
      <xdr:row>0</xdr:row>
      <xdr:rowOff>19050</xdr:rowOff>
    </xdr:to>
    <xdr:pic>
      <xdr:nvPicPr>
        <xdr:cNvPr id="15007" name="4 Imagen"/>
        <xdr:cNvPicPr>
          <a:picLocks noChangeAspect="1" noChangeArrowheads="1"/>
        </xdr:cNvPicPr>
      </xdr:nvPicPr>
      <xdr:blipFill>
        <a:blip xmlns:r="http://schemas.openxmlformats.org/officeDocument/2006/relationships" r:embed="rId1"/>
        <a:srcRect/>
        <a:stretch>
          <a:fillRect/>
        </a:stretch>
      </xdr:blipFill>
      <xdr:spPr bwMode="auto">
        <a:xfrm>
          <a:off x="6743700" y="19050"/>
          <a:ext cx="581025" cy="0"/>
        </a:xfrm>
        <a:prstGeom prst="rect">
          <a:avLst/>
        </a:prstGeom>
        <a:noFill/>
        <a:ln w="9525">
          <a:noFill/>
          <a:miter lim="800000"/>
          <a:headEnd/>
          <a:tailEnd/>
        </a:ln>
      </xdr:spPr>
    </xdr:pic>
    <xdr:clientData/>
  </xdr:twoCellAnchor>
  <xdr:twoCellAnchor editAs="oneCell">
    <xdr:from>
      <xdr:col>25</xdr:col>
      <xdr:colOff>704850</xdr:colOff>
      <xdr:row>0</xdr:row>
      <xdr:rowOff>28575</xdr:rowOff>
    </xdr:from>
    <xdr:to>
      <xdr:col>26</xdr:col>
      <xdr:colOff>667279</xdr:colOff>
      <xdr:row>0</xdr:row>
      <xdr:rowOff>28575</xdr:rowOff>
    </xdr:to>
    <xdr:pic>
      <xdr:nvPicPr>
        <xdr:cNvPr id="15008" name="6 Imagen"/>
        <xdr:cNvPicPr>
          <a:picLocks noChangeAspect="1" noChangeArrowheads="1"/>
        </xdr:cNvPicPr>
      </xdr:nvPicPr>
      <xdr:blipFill>
        <a:blip xmlns:r="http://schemas.openxmlformats.org/officeDocument/2006/relationships" r:embed="rId1"/>
        <a:srcRect/>
        <a:stretch>
          <a:fillRect/>
        </a:stretch>
      </xdr:blipFill>
      <xdr:spPr bwMode="auto">
        <a:xfrm>
          <a:off x="18154650" y="28575"/>
          <a:ext cx="723900" cy="0"/>
        </a:xfrm>
        <a:prstGeom prst="rect">
          <a:avLst/>
        </a:prstGeom>
        <a:noFill/>
        <a:ln w="9525">
          <a:noFill/>
          <a:miter lim="800000"/>
          <a:headEnd/>
          <a:tailEnd/>
        </a:ln>
      </xdr:spPr>
    </xdr:pic>
    <xdr:clientData/>
  </xdr:twoCellAnchor>
  <xdr:twoCellAnchor editAs="oneCell">
    <xdr:from>
      <xdr:col>25</xdr:col>
      <xdr:colOff>581025</xdr:colOff>
      <xdr:row>11</xdr:row>
      <xdr:rowOff>0</xdr:rowOff>
    </xdr:from>
    <xdr:to>
      <xdr:col>27</xdr:col>
      <xdr:colOff>121178</xdr:colOff>
      <xdr:row>11</xdr:row>
      <xdr:rowOff>0</xdr:rowOff>
    </xdr:to>
    <xdr:pic>
      <xdr:nvPicPr>
        <xdr:cNvPr id="9" name="3 Imagen"/>
        <xdr:cNvPicPr>
          <a:picLocks noChangeAspect="1" noChangeArrowheads="1"/>
        </xdr:cNvPicPr>
      </xdr:nvPicPr>
      <xdr:blipFill>
        <a:blip xmlns:r="http://schemas.openxmlformats.org/officeDocument/2006/relationships" r:embed="rId1"/>
        <a:srcRect/>
        <a:stretch>
          <a:fillRect/>
        </a:stretch>
      </xdr:blipFill>
      <xdr:spPr bwMode="auto">
        <a:xfrm>
          <a:off x="19859625" y="38100"/>
          <a:ext cx="1209674" cy="0"/>
        </a:xfrm>
        <a:prstGeom prst="rect">
          <a:avLst/>
        </a:prstGeom>
        <a:noFill/>
        <a:ln w="9525">
          <a:noFill/>
          <a:miter lim="800000"/>
          <a:headEnd/>
          <a:tailEnd/>
        </a:ln>
      </xdr:spPr>
    </xdr:pic>
    <xdr:clientData/>
  </xdr:twoCellAnchor>
  <xdr:twoCellAnchor editAs="oneCell">
    <xdr:from>
      <xdr:col>9</xdr:col>
      <xdr:colOff>476250</xdr:colOff>
      <xdr:row>11</xdr:row>
      <xdr:rowOff>0</xdr:rowOff>
    </xdr:from>
    <xdr:to>
      <xdr:col>10</xdr:col>
      <xdr:colOff>364067</xdr:colOff>
      <xdr:row>11</xdr:row>
      <xdr:rowOff>0</xdr:rowOff>
    </xdr:to>
    <xdr:pic>
      <xdr:nvPicPr>
        <xdr:cNvPr id="10" name="4 Imagen"/>
        <xdr:cNvPicPr>
          <a:picLocks noChangeAspect="1" noChangeArrowheads="1"/>
        </xdr:cNvPicPr>
      </xdr:nvPicPr>
      <xdr:blipFill>
        <a:blip xmlns:r="http://schemas.openxmlformats.org/officeDocument/2006/relationships" r:embed="rId1"/>
        <a:srcRect/>
        <a:stretch>
          <a:fillRect/>
        </a:stretch>
      </xdr:blipFill>
      <xdr:spPr bwMode="auto">
        <a:xfrm>
          <a:off x="9134475" y="19050"/>
          <a:ext cx="609600" cy="0"/>
        </a:xfrm>
        <a:prstGeom prst="rect">
          <a:avLst/>
        </a:prstGeom>
        <a:noFill/>
        <a:ln w="9525">
          <a:noFill/>
          <a:miter lim="800000"/>
          <a:headEnd/>
          <a:tailEnd/>
        </a:ln>
      </xdr:spPr>
    </xdr:pic>
    <xdr:clientData/>
  </xdr:twoCellAnchor>
  <xdr:twoCellAnchor editAs="oneCell">
    <xdr:from>
      <xdr:col>25</xdr:col>
      <xdr:colOff>704850</xdr:colOff>
      <xdr:row>11</xdr:row>
      <xdr:rowOff>0</xdr:rowOff>
    </xdr:from>
    <xdr:to>
      <xdr:col>26</xdr:col>
      <xdr:colOff>667279</xdr:colOff>
      <xdr:row>11</xdr:row>
      <xdr:rowOff>0</xdr:rowOff>
    </xdr:to>
    <xdr:pic>
      <xdr:nvPicPr>
        <xdr:cNvPr id="11" name="6 Imagen"/>
        <xdr:cNvPicPr>
          <a:picLocks noChangeAspect="1" noChangeArrowheads="1"/>
        </xdr:cNvPicPr>
      </xdr:nvPicPr>
      <xdr:blipFill>
        <a:blip xmlns:r="http://schemas.openxmlformats.org/officeDocument/2006/relationships" r:embed="rId1"/>
        <a:srcRect/>
        <a:stretch>
          <a:fillRect/>
        </a:stretch>
      </xdr:blipFill>
      <xdr:spPr bwMode="auto">
        <a:xfrm>
          <a:off x="19983450" y="28575"/>
          <a:ext cx="552450" cy="0"/>
        </a:xfrm>
        <a:prstGeom prst="rect">
          <a:avLst/>
        </a:prstGeom>
        <a:noFill/>
        <a:ln w="9525">
          <a:noFill/>
          <a:miter lim="800000"/>
          <a:headEnd/>
          <a:tailEnd/>
        </a:ln>
      </xdr:spPr>
    </xdr:pic>
    <xdr:clientData/>
  </xdr:twoCellAnchor>
  <xdr:twoCellAnchor editAs="oneCell">
    <xdr:from>
      <xdr:col>25</xdr:col>
      <xdr:colOff>581025</xdr:colOff>
      <xdr:row>11</xdr:row>
      <xdr:rowOff>0</xdr:rowOff>
    </xdr:from>
    <xdr:to>
      <xdr:col>27</xdr:col>
      <xdr:colOff>121178</xdr:colOff>
      <xdr:row>11</xdr:row>
      <xdr:rowOff>0</xdr:rowOff>
    </xdr:to>
    <xdr:pic>
      <xdr:nvPicPr>
        <xdr:cNvPr id="12" name="3 Imagen"/>
        <xdr:cNvPicPr>
          <a:picLocks noChangeAspect="1" noChangeArrowheads="1"/>
        </xdr:cNvPicPr>
      </xdr:nvPicPr>
      <xdr:blipFill>
        <a:blip xmlns:r="http://schemas.openxmlformats.org/officeDocument/2006/relationships" r:embed="rId1"/>
        <a:srcRect/>
        <a:stretch>
          <a:fillRect/>
        </a:stretch>
      </xdr:blipFill>
      <xdr:spPr bwMode="auto">
        <a:xfrm>
          <a:off x="19859625" y="38100"/>
          <a:ext cx="1209674" cy="0"/>
        </a:xfrm>
        <a:prstGeom prst="rect">
          <a:avLst/>
        </a:prstGeom>
        <a:noFill/>
        <a:ln w="9525">
          <a:noFill/>
          <a:miter lim="800000"/>
          <a:headEnd/>
          <a:tailEnd/>
        </a:ln>
      </xdr:spPr>
    </xdr:pic>
    <xdr:clientData/>
  </xdr:twoCellAnchor>
  <xdr:twoCellAnchor editAs="oneCell">
    <xdr:from>
      <xdr:col>9</xdr:col>
      <xdr:colOff>476250</xdr:colOff>
      <xdr:row>11</xdr:row>
      <xdr:rowOff>0</xdr:rowOff>
    </xdr:from>
    <xdr:to>
      <xdr:col>10</xdr:col>
      <xdr:colOff>364067</xdr:colOff>
      <xdr:row>11</xdr:row>
      <xdr:rowOff>0</xdr:rowOff>
    </xdr:to>
    <xdr:pic>
      <xdr:nvPicPr>
        <xdr:cNvPr id="13" name="4 Imagen"/>
        <xdr:cNvPicPr>
          <a:picLocks noChangeAspect="1" noChangeArrowheads="1"/>
        </xdr:cNvPicPr>
      </xdr:nvPicPr>
      <xdr:blipFill>
        <a:blip xmlns:r="http://schemas.openxmlformats.org/officeDocument/2006/relationships" r:embed="rId1"/>
        <a:srcRect/>
        <a:stretch>
          <a:fillRect/>
        </a:stretch>
      </xdr:blipFill>
      <xdr:spPr bwMode="auto">
        <a:xfrm>
          <a:off x="9134475" y="19050"/>
          <a:ext cx="609600" cy="0"/>
        </a:xfrm>
        <a:prstGeom prst="rect">
          <a:avLst/>
        </a:prstGeom>
        <a:noFill/>
        <a:ln w="9525">
          <a:noFill/>
          <a:miter lim="800000"/>
          <a:headEnd/>
          <a:tailEnd/>
        </a:ln>
      </xdr:spPr>
    </xdr:pic>
    <xdr:clientData/>
  </xdr:twoCellAnchor>
  <xdr:twoCellAnchor editAs="oneCell">
    <xdr:from>
      <xdr:col>25</xdr:col>
      <xdr:colOff>704850</xdr:colOff>
      <xdr:row>11</xdr:row>
      <xdr:rowOff>0</xdr:rowOff>
    </xdr:from>
    <xdr:to>
      <xdr:col>26</xdr:col>
      <xdr:colOff>667279</xdr:colOff>
      <xdr:row>11</xdr:row>
      <xdr:rowOff>0</xdr:rowOff>
    </xdr:to>
    <xdr:pic>
      <xdr:nvPicPr>
        <xdr:cNvPr id="14" name="13 Imagen"/>
        <xdr:cNvPicPr>
          <a:picLocks noChangeAspect="1" noChangeArrowheads="1"/>
        </xdr:cNvPicPr>
      </xdr:nvPicPr>
      <xdr:blipFill>
        <a:blip xmlns:r="http://schemas.openxmlformats.org/officeDocument/2006/relationships" r:embed="rId1"/>
        <a:srcRect/>
        <a:stretch>
          <a:fillRect/>
        </a:stretch>
      </xdr:blipFill>
      <xdr:spPr bwMode="auto">
        <a:xfrm>
          <a:off x="19983450" y="28575"/>
          <a:ext cx="552450" cy="0"/>
        </a:xfrm>
        <a:prstGeom prst="rect">
          <a:avLst/>
        </a:prstGeom>
        <a:noFill/>
        <a:ln w="9525">
          <a:noFill/>
          <a:miter lim="800000"/>
          <a:headEnd/>
          <a:tailEnd/>
        </a:ln>
      </xdr:spPr>
    </xdr:pic>
    <xdr:clientData/>
  </xdr:twoCellAnchor>
  <xdr:twoCellAnchor editAs="oneCell">
    <xdr:from>
      <xdr:col>0</xdr:col>
      <xdr:colOff>295275</xdr:colOff>
      <xdr:row>0</xdr:row>
      <xdr:rowOff>0</xdr:rowOff>
    </xdr:from>
    <xdr:to>
      <xdr:col>6</xdr:col>
      <xdr:colOff>25400</xdr:colOff>
      <xdr:row>6</xdr:row>
      <xdr:rowOff>161925</xdr:rowOff>
    </xdr:to>
    <xdr:pic>
      <xdr:nvPicPr>
        <xdr:cNvPr id="15" name="14 Imagen"/>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95275" y="0"/>
          <a:ext cx="4302125" cy="1104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197"/>
  <sheetViews>
    <sheetView tabSelected="1" topLeftCell="E1" zoomScale="75" zoomScaleNormal="75" workbookViewId="0">
      <selection activeCell="Q19" sqref="Q19"/>
    </sheetView>
  </sheetViews>
  <sheetFormatPr baseColWidth="10" defaultRowHeight="11.25" x14ac:dyDescent="0.2"/>
  <cols>
    <col min="1" max="1" width="8" style="2" customWidth="1"/>
    <col min="2" max="2" width="15.7109375" style="2" customWidth="1"/>
    <col min="3" max="3" width="8.7109375" style="2" customWidth="1"/>
    <col min="4" max="4" width="14.7109375" style="2" customWidth="1"/>
    <col min="5" max="5" width="11" style="2" customWidth="1"/>
    <col min="6" max="6" width="10.42578125" style="2" customWidth="1"/>
    <col min="7" max="7" width="10.7109375" style="2" customWidth="1"/>
    <col min="8" max="8" width="8.7109375" style="2" customWidth="1"/>
    <col min="9" max="9" width="8.85546875" style="2" customWidth="1"/>
    <col min="10" max="10" width="9.140625" style="2" customWidth="1"/>
    <col min="11" max="11" width="7.85546875" style="2" customWidth="1"/>
    <col min="12" max="12" width="12.85546875" style="7" hidden="1" customWidth="1"/>
    <col min="13" max="13" width="15.85546875" style="2" customWidth="1"/>
    <col min="14" max="14" width="10.42578125" style="2" customWidth="1"/>
    <col min="15" max="15" width="11.42578125" style="2" customWidth="1"/>
    <col min="16" max="16" width="10.140625" style="2" customWidth="1"/>
    <col min="17" max="17" width="11.140625" style="8" customWidth="1"/>
    <col min="18" max="18" width="9.85546875" style="9" hidden="1" customWidth="1"/>
    <col min="19" max="19" width="16.28515625" style="2" customWidth="1"/>
    <col min="20" max="20" width="20.140625" style="2" customWidth="1"/>
    <col min="21" max="21" width="18.7109375" style="2" customWidth="1"/>
    <col min="22" max="22" width="17.42578125" style="2" customWidth="1"/>
    <col min="23" max="23" width="10.140625" style="2" customWidth="1"/>
    <col min="24" max="24" width="19.7109375" style="2" hidden="1" customWidth="1"/>
    <col min="25" max="25" width="19.85546875" style="2" customWidth="1"/>
    <col min="26" max="26" width="11.42578125" style="2" customWidth="1"/>
    <col min="27" max="27" width="14.7109375" style="2" customWidth="1"/>
    <col min="28" max="28" width="18" style="2" customWidth="1"/>
    <col min="29" max="16384" width="11.42578125" style="2"/>
  </cols>
  <sheetData>
    <row r="1" spans="1:27" x14ac:dyDescent="0.2">
      <c r="A1" s="25"/>
      <c r="B1" s="25"/>
      <c r="C1" s="25"/>
      <c r="D1" s="25"/>
      <c r="E1" s="25"/>
      <c r="F1" s="25"/>
      <c r="G1" s="25"/>
      <c r="H1" s="25" t="s">
        <v>495</v>
      </c>
      <c r="I1" s="25"/>
      <c r="J1" s="25"/>
      <c r="K1" s="25"/>
      <c r="L1" s="25"/>
      <c r="M1" s="25"/>
      <c r="N1" s="25"/>
      <c r="O1" s="25"/>
      <c r="P1" s="25"/>
      <c r="Q1" s="25"/>
      <c r="R1" s="25"/>
      <c r="S1" s="25"/>
      <c r="T1" s="25" t="s">
        <v>497</v>
      </c>
      <c r="U1" s="25"/>
      <c r="V1" s="25"/>
      <c r="W1" s="25"/>
      <c r="X1" s="25"/>
      <c r="Y1" s="25"/>
      <c r="Z1" s="25"/>
      <c r="AA1" s="25"/>
    </row>
    <row r="2" spans="1:27" x14ac:dyDescent="0.2">
      <c r="A2" s="25"/>
      <c r="B2" s="25"/>
      <c r="C2" s="25"/>
      <c r="D2" s="25"/>
      <c r="E2" s="25"/>
      <c r="F2" s="25"/>
      <c r="G2" s="25"/>
      <c r="H2" s="25"/>
      <c r="I2" s="25"/>
      <c r="J2" s="25"/>
      <c r="K2" s="25"/>
      <c r="L2" s="25"/>
      <c r="M2" s="25"/>
      <c r="N2" s="25"/>
      <c r="O2" s="25"/>
      <c r="P2" s="25"/>
      <c r="Q2" s="25"/>
      <c r="R2" s="25"/>
      <c r="S2" s="25"/>
      <c r="T2" s="25"/>
      <c r="U2" s="25"/>
      <c r="V2" s="25"/>
      <c r="W2" s="25"/>
      <c r="X2" s="25"/>
      <c r="Y2" s="25"/>
      <c r="Z2" s="25"/>
      <c r="AA2" s="25"/>
    </row>
    <row r="3" spans="1:27" x14ac:dyDescent="0.2">
      <c r="A3" s="25"/>
      <c r="B3" s="25"/>
      <c r="C3" s="25"/>
      <c r="D3" s="25"/>
      <c r="E3" s="25"/>
      <c r="F3" s="25"/>
      <c r="G3" s="25"/>
      <c r="H3" s="25"/>
      <c r="I3" s="25"/>
      <c r="J3" s="25"/>
      <c r="K3" s="25"/>
      <c r="L3" s="25"/>
      <c r="M3" s="25"/>
      <c r="N3" s="25"/>
      <c r="O3" s="25"/>
      <c r="P3" s="25"/>
      <c r="Q3" s="25"/>
      <c r="R3" s="25"/>
      <c r="S3" s="25"/>
      <c r="T3" s="25"/>
      <c r="U3" s="25"/>
      <c r="V3" s="25"/>
      <c r="W3" s="25"/>
      <c r="X3" s="25"/>
      <c r="Y3" s="25"/>
      <c r="Z3" s="25"/>
      <c r="AA3" s="25"/>
    </row>
    <row r="4" spans="1:27" x14ac:dyDescent="0.2">
      <c r="A4" s="25"/>
      <c r="B4" s="25"/>
      <c r="C4" s="25"/>
      <c r="D4" s="25"/>
      <c r="E4" s="25"/>
      <c r="F4" s="25"/>
      <c r="G4" s="25"/>
      <c r="H4" s="25" t="s">
        <v>496</v>
      </c>
      <c r="I4" s="25"/>
      <c r="J4" s="25"/>
      <c r="K4" s="25"/>
      <c r="L4" s="25"/>
      <c r="M4" s="25"/>
      <c r="N4" s="25"/>
      <c r="O4" s="25"/>
      <c r="P4" s="25"/>
      <c r="Q4" s="25"/>
      <c r="R4" s="25"/>
      <c r="S4" s="25"/>
      <c r="T4" s="25" t="s">
        <v>498</v>
      </c>
      <c r="U4" s="25"/>
      <c r="V4" s="25"/>
      <c r="W4" s="25"/>
      <c r="X4" s="25"/>
      <c r="Y4" s="25"/>
      <c r="Z4" s="25"/>
      <c r="AA4" s="25"/>
    </row>
    <row r="5" spans="1:27" ht="18" customHeight="1" x14ac:dyDescent="0.2">
      <c r="A5" s="25"/>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7" x14ac:dyDescent="0.2">
      <c r="A6" s="25"/>
      <c r="B6" s="25"/>
      <c r="C6" s="25"/>
      <c r="D6" s="25"/>
      <c r="E6" s="25"/>
      <c r="F6" s="25"/>
      <c r="G6" s="25"/>
      <c r="H6" s="25" t="s">
        <v>31</v>
      </c>
      <c r="I6" s="25"/>
      <c r="J6" s="25"/>
      <c r="K6" s="25"/>
      <c r="L6" s="25"/>
      <c r="M6" s="25"/>
      <c r="N6" s="25"/>
      <c r="O6" s="25"/>
      <c r="P6" s="25"/>
      <c r="Q6" s="25"/>
      <c r="R6" s="25"/>
      <c r="S6" s="25"/>
      <c r="T6" s="25" t="s">
        <v>0</v>
      </c>
      <c r="U6" s="25"/>
      <c r="V6" s="25"/>
      <c r="W6" s="25"/>
      <c r="X6" s="25"/>
      <c r="Y6" s="25"/>
      <c r="Z6" s="25"/>
      <c r="AA6" s="25"/>
    </row>
    <row r="7" spans="1:27" ht="18" customHeight="1" x14ac:dyDescent="0.2">
      <c r="A7" s="25"/>
      <c r="B7" s="25"/>
      <c r="C7" s="25"/>
      <c r="D7" s="25"/>
      <c r="E7" s="25"/>
      <c r="F7" s="25"/>
      <c r="G7" s="25"/>
      <c r="H7" s="25"/>
      <c r="I7" s="25"/>
      <c r="J7" s="25"/>
      <c r="K7" s="25"/>
      <c r="L7" s="25"/>
      <c r="M7" s="25"/>
      <c r="N7" s="25"/>
      <c r="O7" s="25"/>
      <c r="P7" s="25"/>
      <c r="Q7" s="25"/>
      <c r="R7" s="25"/>
      <c r="S7" s="25"/>
      <c r="T7" s="25"/>
      <c r="U7" s="25"/>
      <c r="V7" s="25"/>
      <c r="W7" s="25"/>
      <c r="X7" s="25"/>
      <c r="Y7" s="25"/>
      <c r="Z7" s="25"/>
      <c r="AA7" s="25"/>
    </row>
    <row r="8" spans="1:27" ht="18" customHeight="1" x14ac:dyDescent="0.2">
      <c r="A8" s="34" t="s">
        <v>500</v>
      </c>
      <c r="B8" s="35"/>
      <c r="C8" s="35"/>
      <c r="D8" s="35"/>
      <c r="E8" s="35"/>
      <c r="F8" s="35"/>
      <c r="G8" s="35"/>
      <c r="H8" s="35"/>
      <c r="I8" s="35"/>
      <c r="J8" s="35"/>
      <c r="K8" s="35"/>
      <c r="L8" s="35"/>
      <c r="M8" s="35"/>
      <c r="N8" s="35"/>
      <c r="O8" s="35"/>
      <c r="P8" s="35"/>
      <c r="Q8" s="35"/>
      <c r="R8" s="35"/>
      <c r="S8" s="35"/>
      <c r="T8" s="35"/>
      <c r="U8" s="35"/>
      <c r="V8" s="35"/>
      <c r="W8" s="35"/>
      <c r="X8" s="35"/>
      <c r="Y8" s="35"/>
      <c r="Z8" s="35"/>
      <c r="AA8" s="36"/>
    </row>
    <row r="9" spans="1:27" x14ac:dyDescent="0.2">
      <c r="A9" s="34" t="s">
        <v>32</v>
      </c>
      <c r="B9" s="35"/>
      <c r="C9" s="35"/>
      <c r="D9" s="35"/>
      <c r="E9" s="35"/>
      <c r="F9" s="35"/>
      <c r="G9" s="35"/>
      <c r="H9" s="35"/>
      <c r="I9" s="35"/>
      <c r="J9" s="35"/>
      <c r="K9" s="35"/>
      <c r="L9" s="35"/>
      <c r="M9" s="35"/>
      <c r="N9" s="35"/>
      <c r="O9" s="35"/>
      <c r="P9" s="35"/>
      <c r="Q9" s="35"/>
      <c r="R9" s="35"/>
      <c r="S9" s="35"/>
      <c r="T9" s="35"/>
      <c r="U9" s="35"/>
      <c r="V9" s="35"/>
      <c r="W9" s="35"/>
      <c r="X9" s="35"/>
      <c r="Y9" s="35"/>
      <c r="Z9" s="35"/>
      <c r="AA9" s="36"/>
    </row>
    <row r="10" spans="1:27" ht="15.75" customHeight="1" x14ac:dyDescent="0.2">
      <c r="A10" s="34" t="s">
        <v>494</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6"/>
    </row>
    <row r="11" spans="1:27" ht="21" customHeight="1" x14ac:dyDescent="0.2">
      <c r="A11" s="37" t="s">
        <v>499</v>
      </c>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9"/>
    </row>
    <row r="12" spans="1:27" s="10" customFormat="1" ht="25.5" customHeight="1" x14ac:dyDescent="0.2">
      <c r="A12" s="34" t="s">
        <v>502</v>
      </c>
      <c r="B12" s="35"/>
      <c r="C12" s="35"/>
      <c r="D12" s="35"/>
      <c r="E12" s="35"/>
      <c r="F12" s="35"/>
      <c r="G12" s="35"/>
      <c r="H12" s="35"/>
      <c r="I12" s="35"/>
      <c r="J12" s="35"/>
      <c r="K12" s="35"/>
      <c r="L12" s="35"/>
      <c r="M12" s="35"/>
      <c r="N12" s="35"/>
      <c r="O12" s="35"/>
      <c r="P12" s="35"/>
      <c r="Q12" s="35"/>
      <c r="R12" s="35"/>
      <c r="S12" s="35"/>
      <c r="T12" s="35"/>
      <c r="U12" s="35"/>
      <c r="V12" s="35"/>
      <c r="W12" s="35"/>
      <c r="X12" s="35"/>
      <c r="Y12" s="35"/>
      <c r="Z12" s="35"/>
      <c r="AA12" s="36"/>
    </row>
    <row r="13" spans="1:27" s="11" customFormat="1" ht="11.25" customHeight="1" x14ac:dyDescent="0.2">
      <c r="A13" s="34"/>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6"/>
    </row>
    <row r="14" spans="1:27" hidden="1" x14ac:dyDescent="0.2">
      <c r="A14" s="13"/>
      <c r="B14" s="13"/>
      <c r="C14" s="13"/>
      <c r="D14" s="13"/>
      <c r="E14" s="13"/>
      <c r="F14" s="13"/>
      <c r="G14" s="13"/>
      <c r="H14" s="13"/>
      <c r="I14" s="13"/>
      <c r="J14" s="13"/>
      <c r="K14" s="13"/>
      <c r="L14" s="27"/>
      <c r="M14" s="13"/>
      <c r="N14" s="13"/>
      <c r="O14" s="13"/>
      <c r="P14" s="13"/>
      <c r="Q14" s="28"/>
      <c r="R14" s="29"/>
      <c r="S14" s="13"/>
      <c r="T14" s="13"/>
      <c r="U14" s="13"/>
      <c r="V14" s="13"/>
      <c r="W14" s="13"/>
      <c r="X14" s="13"/>
      <c r="Y14" s="13"/>
      <c r="Z14" s="13"/>
      <c r="AA14" s="13"/>
    </row>
    <row r="15" spans="1:27" s="1" customFormat="1" ht="52.5" customHeight="1" x14ac:dyDescent="0.2">
      <c r="A15" s="40" t="s">
        <v>1</v>
      </c>
      <c r="B15" s="40" t="s">
        <v>2</v>
      </c>
      <c r="C15" s="40" t="s">
        <v>15</v>
      </c>
      <c r="D15" s="40" t="s">
        <v>3</v>
      </c>
      <c r="E15" s="40" t="s">
        <v>10</v>
      </c>
      <c r="F15" s="40" t="s">
        <v>46</v>
      </c>
      <c r="G15" s="40" t="s">
        <v>44</v>
      </c>
      <c r="H15" s="40" t="s">
        <v>9</v>
      </c>
      <c r="I15" s="40"/>
      <c r="J15" s="40"/>
      <c r="K15" s="41"/>
      <c r="L15" s="42" t="s">
        <v>35</v>
      </c>
      <c r="M15" s="42" t="s">
        <v>18</v>
      </c>
      <c r="N15" s="43" t="s">
        <v>18</v>
      </c>
      <c r="O15" s="43"/>
      <c r="P15" s="43"/>
      <c r="Q15" s="43"/>
      <c r="R15" s="44" t="s">
        <v>35</v>
      </c>
      <c r="S15" s="40" t="s">
        <v>493</v>
      </c>
      <c r="T15" s="40"/>
      <c r="U15" s="40"/>
      <c r="V15" s="40"/>
      <c r="W15" s="40"/>
      <c r="X15" s="40" t="s">
        <v>42</v>
      </c>
      <c r="Y15" s="40" t="s">
        <v>19</v>
      </c>
      <c r="Z15" s="40" t="s">
        <v>7</v>
      </c>
      <c r="AA15" s="40" t="s">
        <v>8</v>
      </c>
    </row>
    <row r="16" spans="1:27" s="1" customFormat="1" ht="46.5" customHeight="1" x14ac:dyDescent="0.2">
      <c r="A16" s="40"/>
      <c r="B16" s="40"/>
      <c r="C16" s="40"/>
      <c r="D16" s="40"/>
      <c r="E16" s="40"/>
      <c r="F16" s="40"/>
      <c r="G16" s="40"/>
      <c r="H16" s="42" t="s">
        <v>11</v>
      </c>
      <c r="I16" s="42" t="s">
        <v>12</v>
      </c>
      <c r="J16" s="42" t="s">
        <v>13</v>
      </c>
      <c r="K16" s="42" t="s">
        <v>14</v>
      </c>
      <c r="L16" s="42" t="s">
        <v>40</v>
      </c>
      <c r="M16" s="42" t="s">
        <v>17</v>
      </c>
      <c r="N16" s="42" t="s">
        <v>4</v>
      </c>
      <c r="O16" s="42" t="s">
        <v>16</v>
      </c>
      <c r="P16" s="42" t="s">
        <v>43</v>
      </c>
      <c r="Q16" s="42" t="s">
        <v>45</v>
      </c>
      <c r="R16" s="44" t="s">
        <v>36</v>
      </c>
      <c r="S16" s="42" t="s">
        <v>5</v>
      </c>
      <c r="T16" s="42" t="s">
        <v>22</v>
      </c>
      <c r="U16" s="42" t="s">
        <v>6</v>
      </c>
      <c r="V16" s="42" t="s">
        <v>23</v>
      </c>
      <c r="W16" s="42" t="s">
        <v>20</v>
      </c>
      <c r="X16" s="40"/>
      <c r="Y16" s="40"/>
      <c r="Z16" s="40"/>
      <c r="AA16" s="40"/>
    </row>
    <row r="17" spans="1:28" s="1" customFormat="1" ht="22.5" customHeight="1" x14ac:dyDescent="0.2">
      <c r="A17" s="54" t="s">
        <v>26</v>
      </c>
      <c r="B17" s="55"/>
      <c r="C17" s="46" t="s">
        <v>47</v>
      </c>
      <c r="D17" s="47"/>
      <c r="E17" s="47"/>
      <c r="F17" s="47"/>
      <c r="G17" s="47"/>
      <c r="H17" s="46"/>
      <c r="I17" s="46"/>
      <c r="J17" s="46"/>
      <c r="K17" s="46"/>
      <c r="L17" s="46"/>
      <c r="M17" s="46"/>
      <c r="N17" s="46"/>
      <c r="O17" s="46"/>
      <c r="P17" s="46"/>
      <c r="Q17" s="46"/>
      <c r="R17" s="48"/>
      <c r="S17" s="46"/>
      <c r="T17" s="46"/>
      <c r="U17" s="46"/>
      <c r="V17" s="46"/>
      <c r="W17" s="46"/>
      <c r="X17" s="46"/>
      <c r="Y17" s="46"/>
      <c r="Z17" s="49"/>
      <c r="AA17" s="49"/>
    </row>
    <row r="18" spans="1:28" ht="29.25" customHeight="1" x14ac:dyDescent="0.2">
      <c r="A18" s="45" t="s">
        <v>30</v>
      </c>
      <c r="B18" s="45"/>
      <c r="C18" s="45" t="s">
        <v>48</v>
      </c>
      <c r="D18" s="45"/>
      <c r="E18" s="45"/>
      <c r="F18" s="45"/>
      <c r="G18" s="45"/>
      <c r="H18" s="45"/>
      <c r="I18" s="45"/>
      <c r="J18" s="45"/>
      <c r="K18" s="45"/>
      <c r="L18" s="45"/>
      <c r="M18" s="45"/>
      <c r="N18" s="50"/>
      <c r="O18" s="51"/>
      <c r="P18" s="51"/>
      <c r="Q18" s="52"/>
      <c r="R18" s="53"/>
      <c r="S18" s="52"/>
      <c r="T18" s="52"/>
      <c r="U18" s="52"/>
      <c r="V18" s="52"/>
      <c r="W18" s="52"/>
      <c r="X18" s="52"/>
      <c r="Y18" s="51"/>
      <c r="Z18" s="51"/>
      <c r="AA18" s="51"/>
    </row>
    <row r="19" spans="1:28" ht="114" customHeight="1" x14ac:dyDescent="0.2">
      <c r="A19" s="66"/>
      <c r="B19" s="67" t="s">
        <v>80</v>
      </c>
      <c r="C19" s="68"/>
      <c r="D19" s="67" t="s">
        <v>90</v>
      </c>
      <c r="E19" s="67" t="s">
        <v>85</v>
      </c>
      <c r="F19" s="69">
        <v>0</v>
      </c>
      <c r="G19" s="56">
        <v>130</v>
      </c>
      <c r="H19" s="70"/>
      <c r="I19" s="68">
        <v>14</v>
      </c>
      <c r="J19" s="68">
        <v>14</v>
      </c>
      <c r="K19" s="68"/>
      <c r="L19" s="71"/>
      <c r="M19" s="67" t="s">
        <v>95</v>
      </c>
      <c r="N19" s="68">
        <v>28</v>
      </c>
      <c r="O19" s="67" t="s">
        <v>85</v>
      </c>
      <c r="P19" s="69">
        <v>0</v>
      </c>
      <c r="Q19" s="68">
        <v>28</v>
      </c>
      <c r="R19" s="15"/>
      <c r="S19" s="72"/>
      <c r="T19" s="73">
        <v>0</v>
      </c>
      <c r="U19" s="73">
        <v>2350000000</v>
      </c>
      <c r="V19" s="73"/>
      <c r="W19" s="73"/>
      <c r="X19" s="74"/>
      <c r="Y19" s="75">
        <v>3.0999999999999999E-3</v>
      </c>
      <c r="Z19" s="76" t="s">
        <v>491</v>
      </c>
      <c r="AA19" s="68" t="s">
        <v>38</v>
      </c>
    </row>
    <row r="20" spans="1:28" ht="107.25" customHeight="1" x14ac:dyDescent="0.2">
      <c r="A20" s="66"/>
      <c r="B20" s="67" t="s">
        <v>81</v>
      </c>
      <c r="C20" s="68"/>
      <c r="D20" s="67" t="s">
        <v>91</v>
      </c>
      <c r="E20" s="67" t="s">
        <v>86</v>
      </c>
      <c r="F20" s="77">
        <v>0</v>
      </c>
      <c r="G20" s="56">
        <v>1</v>
      </c>
      <c r="H20" s="16"/>
      <c r="I20" s="68"/>
      <c r="J20" s="68">
        <v>1</v>
      </c>
      <c r="K20" s="68"/>
      <c r="L20" s="71"/>
      <c r="M20" s="67" t="s">
        <v>86</v>
      </c>
      <c r="N20" s="78">
        <v>1</v>
      </c>
      <c r="O20" s="67" t="s">
        <v>86</v>
      </c>
      <c r="P20" s="77">
        <v>0</v>
      </c>
      <c r="Q20" s="78">
        <v>1</v>
      </c>
      <c r="R20" s="15"/>
      <c r="S20" s="79"/>
      <c r="T20" s="73">
        <v>0</v>
      </c>
      <c r="U20" s="16"/>
      <c r="V20" s="73"/>
      <c r="W20" s="73"/>
      <c r="X20" s="74"/>
      <c r="Y20" s="75">
        <v>1.3182840902326853E-4</v>
      </c>
      <c r="Z20" s="76"/>
      <c r="AA20" s="68" t="s">
        <v>38</v>
      </c>
    </row>
    <row r="21" spans="1:28" ht="126" customHeight="1" x14ac:dyDescent="0.2">
      <c r="A21" s="66"/>
      <c r="B21" s="67" t="s">
        <v>82</v>
      </c>
      <c r="C21" s="68"/>
      <c r="D21" s="67" t="s">
        <v>92</v>
      </c>
      <c r="E21" s="67" t="s">
        <v>87</v>
      </c>
      <c r="F21" s="80">
        <v>0</v>
      </c>
      <c r="G21" s="56">
        <v>45</v>
      </c>
      <c r="H21" s="81"/>
      <c r="I21" s="81"/>
      <c r="J21" s="68">
        <v>10</v>
      </c>
      <c r="K21" s="68">
        <v>9</v>
      </c>
      <c r="L21" s="81"/>
      <c r="M21" s="67" t="s">
        <v>96</v>
      </c>
      <c r="N21" s="78">
        <v>19</v>
      </c>
      <c r="O21" s="67" t="s">
        <v>87</v>
      </c>
      <c r="P21" s="80">
        <v>0</v>
      </c>
      <c r="Q21" s="78">
        <v>19</v>
      </c>
      <c r="R21" s="81"/>
      <c r="S21" s="73"/>
      <c r="T21" s="73">
        <v>285000000</v>
      </c>
      <c r="U21" s="16"/>
      <c r="V21" s="73"/>
      <c r="W21" s="73"/>
      <c r="X21" s="74"/>
      <c r="Y21" s="75">
        <v>2.1469198040932302E-4</v>
      </c>
      <c r="Z21" s="76"/>
      <c r="AA21" s="70"/>
    </row>
    <row r="22" spans="1:28" ht="127.5" customHeight="1" x14ac:dyDescent="0.2">
      <c r="A22" s="66"/>
      <c r="B22" s="67" t="s">
        <v>83</v>
      </c>
      <c r="C22" s="68"/>
      <c r="D22" s="67" t="s">
        <v>93</v>
      </c>
      <c r="E22" s="67" t="s">
        <v>88</v>
      </c>
      <c r="F22" s="69">
        <v>0</v>
      </c>
      <c r="G22" s="56">
        <v>45</v>
      </c>
      <c r="H22" s="70"/>
      <c r="I22" s="68"/>
      <c r="J22" s="68">
        <v>10</v>
      </c>
      <c r="K22" s="68">
        <v>9</v>
      </c>
      <c r="L22" s="82"/>
      <c r="M22" s="67" t="s">
        <v>97</v>
      </c>
      <c r="N22" s="68">
        <v>19</v>
      </c>
      <c r="O22" s="67" t="s">
        <v>88</v>
      </c>
      <c r="P22" s="69">
        <v>0</v>
      </c>
      <c r="Q22" s="68">
        <v>19</v>
      </c>
      <c r="R22" s="83"/>
      <c r="S22" s="73"/>
      <c r="T22" s="16">
        <v>190000000</v>
      </c>
      <c r="U22" s="16"/>
      <c r="V22" s="73"/>
      <c r="W22" s="73"/>
      <c r="X22" s="74"/>
      <c r="Y22" s="75">
        <v>1.4312798693954867E-4</v>
      </c>
      <c r="Z22" s="76"/>
      <c r="AA22" s="68" t="s">
        <v>37</v>
      </c>
    </row>
    <row r="23" spans="1:28" ht="117" customHeight="1" x14ac:dyDescent="0.2">
      <c r="A23" s="66"/>
      <c r="B23" s="67" t="s">
        <v>84</v>
      </c>
      <c r="C23" s="68"/>
      <c r="D23" s="67" t="s">
        <v>94</v>
      </c>
      <c r="E23" s="67" t="s">
        <v>89</v>
      </c>
      <c r="F23" s="69">
        <v>0</v>
      </c>
      <c r="G23" s="56" t="s">
        <v>108</v>
      </c>
      <c r="H23" s="70"/>
      <c r="I23" s="68">
        <v>15</v>
      </c>
      <c r="J23" s="68">
        <v>30</v>
      </c>
      <c r="K23" s="68">
        <v>28</v>
      </c>
      <c r="L23" s="82"/>
      <c r="M23" s="67" t="s">
        <v>98</v>
      </c>
      <c r="N23" s="68">
        <v>73</v>
      </c>
      <c r="O23" s="67" t="s">
        <v>89</v>
      </c>
      <c r="P23" s="69">
        <v>0</v>
      </c>
      <c r="Q23" s="68">
        <v>73</v>
      </c>
      <c r="R23" s="83"/>
      <c r="S23" s="73"/>
      <c r="T23" s="16">
        <v>300000000</v>
      </c>
      <c r="U23" s="16"/>
      <c r="V23" s="73"/>
      <c r="W23" s="73"/>
      <c r="X23" s="74"/>
      <c r="Y23" s="75">
        <v>3.7326272383445458E-4</v>
      </c>
      <c r="Z23" s="76"/>
      <c r="AA23" s="68"/>
    </row>
    <row r="24" spans="1:28" ht="11.25" customHeight="1" x14ac:dyDescent="0.2">
      <c r="A24" s="66"/>
      <c r="B24" s="67"/>
      <c r="C24" s="68"/>
      <c r="D24" s="67"/>
      <c r="E24" s="67"/>
      <c r="F24" s="84"/>
      <c r="G24" s="16"/>
      <c r="H24" s="70"/>
      <c r="I24" s="68"/>
      <c r="J24" s="68"/>
      <c r="K24" s="68"/>
      <c r="L24" s="82"/>
      <c r="M24" s="78"/>
      <c r="N24" s="68"/>
      <c r="O24" s="67"/>
      <c r="P24" s="68"/>
      <c r="Q24" s="16"/>
      <c r="R24" s="81"/>
      <c r="S24" s="73">
        <f>S19+S20+S21+S22+S23</f>
        <v>0</v>
      </c>
      <c r="T24" s="73"/>
      <c r="U24" s="16"/>
      <c r="V24" s="73"/>
      <c r="W24" s="73"/>
      <c r="X24" s="73"/>
      <c r="Y24" s="73"/>
      <c r="Z24" s="76"/>
      <c r="AA24" s="68"/>
      <c r="AB24" s="26"/>
    </row>
    <row r="25" spans="1:28" ht="35.25" hidden="1" customHeight="1" x14ac:dyDescent="0.2">
      <c r="A25" s="66"/>
      <c r="B25" s="85"/>
      <c r="C25" s="68">
        <v>0.01</v>
      </c>
      <c r="D25" s="78" t="s">
        <v>25</v>
      </c>
      <c r="E25" s="78" t="s">
        <v>24</v>
      </c>
      <c r="F25" s="68">
        <v>0</v>
      </c>
      <c r="G25" s="16">
        <v>250</v>
      </c>
      <c r="H25" s="86"/>
      <c r="I25" s="68"/>
      <c r="J25" s="16">
        <v>250</v>
      </c>
      <c r="K25" s="68"/>
      <c r="L25" s="82"/>
      <c r="M25" s="78" t="s">
        <v>25</v>
      </c>
      <c r="N25" s="68">
        <v>250</v>
      </c>
      <c r="O25" s="78" t="s">
        <v>24</v>
      </c>
      <c r="P25" s="68">
        <v>0</v>
      </c>
      <c r="Q25" s="16">
        <v>250</v>
      </c>
      <c r="R25" s="83"/>
      <c r="S25" s="16"/>
      <c r="T25" s="73"/>
      <c r="U25" s="16"/>
      <c r="V25" s="73"/>
      <c r="W25" s="73"/>
      <c r="X25" s="74"/>
      <c r="Y25" s="73">
        <v>0.3</v>
      </c>
      <c r="Z25" s="76"/>
      <c r="AA25" s="70"/>
    </row>
    <row r="26" spans="1:28" ht="35.25" customHeight="1" x14ac:dyDescent="0.2">
      <c r="A26" s="123" t="s">
        <v>30</v>
      </c>
      <c r="B26" s="123"/>
      <c r="C26" s="124" t="s">
        <v>49</v>
      </c>
      <c r="D26" s="124"/>
      <c r="E26" s="124"/>
      <c r="F26" s="124"/>
      <c r="G26" s="124"/>
      <c r="H26" s="124"/>
      <c r="I26" s="125"/>
      <c r="J26" s="125"/>
      <c r="K26" s="125"/>
      <c r="L26" s="126"/>
      <c r="M26" s="127"/>
      <c r="N26" s="128"/>
      <c r="O26" s="129"/>
      <c r="P26" s="128"/>
      <c r="Q26" s="130"/>
      <c r="R26" s="131"/>
      <c r="S26" s="130"/>
      <c r="T26" s="132"/>
      <c r="U26" s="130"/>
      <c r="V26" s="132"/>
      <c r="W26" s="132"/>
      <c r="X26" s="133"/>
      <c r="Y26" s="132"/>
      <c r="Z26" s="76"/>
      <c r="AA26" s="125"/>
    </row>
    <row r="27" spans="1:28" ht="100.5" customHeight="1" x14ac:dyDescent="0.2">
      <c r="A27" s="66"/>
      <c r="B27" s="67" t="s">
        <v>99</v>
      </c>
      <c r="C27" s="68"/>
      <c r="D27" s="56" t="s">
        <v>102</v>
      </c>
      <c r="E27" s="56" t="s">
        <v>105</v>
      </c>
      <c r="F27" s="56">
        <v>0</v>
      </c>
      <c r="G27" s="56">
        <v>1</v>
      </c>
      <c r="H27" s="68"/>
      <c r="I27" s="68"/>
      <c r="J27" s="68"/>
      <c r="K27" s="88">
        <v>0.5</v>
      </c>
      <c r="L27" s="82"/>
      <c r="M27" s="56" t="s">
        <v>109</v>
      </c>
      <c r="N27" s="30">
        <v>0.5</v>
      </c>
      <c r="O27" s="56" t="s">
        <v>105</v>
      </c>
      <c r="P27" s="56">
        <v>0</v>
      </c>
      <c r="Q27" s="30">
        <v>0.5</v>
      </c>
      <c r="R27" s="83"/>
      <c r="S27" s="16"/>
      <c r="T27" s="59">
        <v>250000000</v>
      </c>
      <c r="U27" s="16"/>
      <c r="V27" s="16"/>
      <c r="W27" s="73"/>
      <c r="X27" s="74"/>
      <c r="Y27" s="89">
        <v>1.6949366874420237E-4</v>
      </c>
      <c r="Z27" s="76"/>
      <c r="AA27" s="90"/>
    </row>
    <row r="28" spans="1:28" ht="115.5" customHeight="1" x14ac:dyDescent="0.2">
      <c r="A28" s="66"/>
      <c r="B28" s="67" t="s">
        <v>100</v>
      </c>
      <c r="C28" s="68"/>
      <c r="D28" s="56" t="s">
        <v>103</v>
      </c>
      <c r="E28" s="56" t="s">
        <v>106</v>
      </c>
      <c r="F28" s="58">
        <v>0.6</v>
      </c>
      <c r="G28" s="58">
        <v>1</v>
      </c>
      <c r="H28" s="68"/>
      <c r="I28" s="16"/>
      <c r="J28" s="91">
        <v>0.5</v>
      </c>
      <c r="K28" s="91">
        <v>0.5</v>
      </c>
      <c r="L28" s="82"/>
      <c r="M28" s="56" t="s">
        <v>110</v>
      </c>
      <c r="N28" s="58">
        <v>1</v>
      </c>
      <c r="O28" s="56" t="s">
        <v>106</v>
      </c>
      <c r="P28" s="58">
        <v>0.6</v>
      </c>
      <c r="Q28" s="58">
        <v>1</v>
      </c>
      <c r="R28" s="83"/>
      <c r="S28" s="16"/>
      <c r="T28" s="59">
        <v>250000000</v>
      </c>
      <c r="U28" s="16"/>
      <c r="V28" s="16"/>
      <c r="W28" s="73"/>
      <c r="X28" s="74"/>
      <c r="Y28" s="89">
        <v>3.7665259720933862E-4</v>
      </c>
      <c r="Z28" s="76"/>
      <c r="AA28" s="70"/>
    </row>
    <row r="29" spans="1:28" ht="127.5" customHeight="1" x14ac:dyDescent="0.2">
      <c r="A29" s="66"/>
      <c r="B29" s="67" t="s">
        <v>101</v>
      </c>
      <c r="C29" s="68"/>
      <c r="D29" s="56" t="s">
        <v>104</v>
      </c>
      <c r="E29" s="56" t="s">
        <v>107</v>
      </c>
      <c r="F29" s="56">
        <v>169</v>
      </c>
      <c r="G29" s="56">
        <v>200</v>
      </c>
      <c r="H29" s="16"/>
      <c r="I29" s="68"/>
      <c r="J29" s="68">
        <v>25</v>
      </c>
      <c r="K29" s="73">
        <v>25</v>
      </c>
      <c r="L29" s="74"/>
      <c r="M29" s="56" t="s">
        <v>111</v>
      </c>
      <c r="N29" s="30">
        <v>50</v>
      </c>
      <c r="O29" s="56" t="s">
        <v>107</v>
      </c>
      <c r="P29" s="56">
        <v>169</v>
      </c>
      <c r="Q29" s="30">
        <v>50</v>
      </c>
      <c r="R29" s="92"/>
      <c r="S29" s="16"/>
      <c r="T29" s="59">
        <v>1000000000</v>
      </c>
      <c r="U29" s="16"/>
      <c r="V29" s="16"/>
      <c r="W29" s="73"/>
      <c r="X29" s="74"/>
      <c r="Y29" s="89">
        <v>1.7213023692466776E-3</v>
      </c>
      <c r="Z29" s="76"/>
      <c r="AA29" s="70"/>
    </row>
    <row r="30" spans="1:28" ht="103.5" hidden="1" customHeight="1" x14ac:dyDescent="0.2">
      <c r="A30" s="66"/>
      <c r="B30" s="68" t="s">
        <v>33</v>
      </c>
      <c r="C30" s="68"/>
      <c r="D30" s="67"/>
      <c r="E30" s="68"/>
      <c r="F30" s="68"/>
      <c r="G30" s="16"/>
      <c r="H30" s="68"/>
      <c r="I30" s="68"/>
      <c r="J30" s="68"/>
      <c r="K30" s="16"/>
      <c r="L30" s="82"/>
      <c r="M30" s="67"/>
      <c r="N30" s="68"/>
      <c r="O30" s="68"/>
      <c r="P30" s="68"/>
      <c r="Q30" s="16"/>
      <c r="R30" s="83"/>
      <c r="S30" s="16"/>
      <c r="T30" s="16"/>
      <c r="U30" s="16"/>
      <c r="V30" s="16"/>
      <c r="W30" s="73"/>
      <c r="X30" s="74"/>
      <c r="Y30" s="73"/>
      <c r="Z30" s="76"/>
      <c r="AA30" s="70"/>
    </row>
    <row r="31" spans="1:28" ht="26.25" customHeight="1" x14ac:dyDescent="0.2">
      <c r="A31" s="123" t="s">
        <v>30</v>
      </c>
      <c r="B31" s="123"/>
      <c r="C31" s="123" t="s">
        <v>50</v>
      </c>
      <c r="D31" s="123"/>
      <c r="E31" s="123"/>
      <c r="F31" s="123"/>
      <c r="G31" s="123"/>
      <c r="H31" s="123"/>
      <c r="I31" s="123"/>
      <c r="J31" s="123"/>
      <c r="K31" s="123"/>
      <c r="L31" s="123"/>
      <c r="M31" s="123"/>
      <c r="N31" s="123"/>
      <c r="O31" s="123"/>
      <c r="P31" s="123"/>
      <c r="Q31" s="123"/>
      <c r="R31" s="123"/>
      <c r="S31" s="123"/>
      <c r="T31" s="123"/>
      <c r="U31" s="123"/>
      <c r="V31" s="123"/>
      <c r="W31" s="123"/>
      <c r="X31" s="123"/>
      <c r="Y31" s="123"/>
      <c r="Z31" s="76"/>
      <c r="AA31" s="125"/>
    </row>
    <row r="32" spans="1:28" ht="64.5" customHeight="1" x14ac:dyDescent="0.2">
      <c r="A32" s="14"/>
      <c r="B32" s="68" t="s">
        <v>112</v>
      </c>
      <c r="C32" s="70"/>
      <c r="D32" s="93" t="s">
        <v>113</v>
      </c>
      <c r="E32" s="56" t="s">
        <v>114</v>
      </c>
      <c r="F32" s="68">
        <v>4</v>
      </c>
      <c r="G32" s="16">
        <v>4</v>
      </c>
      <c r="H32" s="14"/>
      <c r="I32" s="14"/>
      <c r="J32" s="14"/>
      <c r="K32" s="16">
        <v>1</v>
      </c>
      <c r="L32" s="82"/>
      <c r="M32" s="68" t="s">
        <v>115</v>
      </c>
      <c r="N32" s="70">
        <v>1</v>
      </c>
      <c r="O32" s="56" t="s">
        <v>114</v>
      </c>
      <c r="P32" s="68">
        <v>4</v>
      </c>
      <c r="Q32" s="16">
        <v>1</v>
      </c>
      <c r="R32" s="83"/>
      <c r="S32" s="16"/>
      <c r="T32" s="59">
        <v>500000000</v>
      </c>
      <c r="U32" s="16"/>
      <c r="V32" s="16"/>
      <c r="W32" s="16"/>
      <c r="X32" s="74"/>
      <c r="Y32" s="89">
        <v>1.0000000000000001E-5</v>
      </c>
      <c r="Z32" s="76"/>
      <c r="AA32" s="70"/>
    </row>
    <row r="33" spans="1:27" ht="21.75" customHeight="1" x14ac:dyDescent="0.2">
      <c r="A33" s="167" t="s">
        <v>30</v>
      </c>
      <c r="B33" s="167"/>
      <c r="C33" s="167" t="s">
        <v>51</v>
      </c>
      <c r="D33" s="167"/>
      <c r="E33" s="167"/>
      <c r="F33" s="167"/>
      <c r="G33" s="167"/>
      <c r="H33" s="167"/>
      <c r="I33" s="167"/>
      <c r="J33" s="167"/>
      <c r="K33" s="167"/>
      <c r="L33" s="167"/>
      <c r="M33" s="167"/>
      <c r="N33" s="167"/>
      <c r="O33" s="167"/>
      <c r="P33" s="167"/>
      <c r="Q33" s="167"/>
      <c r="R33" s="167"/>
      <c r="S33" s="167"/>
      <c r="T33" s="167"/>
      <c r="U33" s="167"/>
      <c r="V33" s="167"/>
      <c r="W33" s="167"/>
      <c r="X33" s="167"/>
      <c r="Y33" s="168"/>
      <c r="Z33" s="76"/>
      <c r="AA33" s="70"/>
    </row>
    <row r="34" spans="1:27" ht="147" customHeight="1" x14ac:dyDescent="0.2">
      <c r="A34" s="134"/>
      <c r="B34" s="135" t="s">
        <v>116</v>
      </c>
      <c r="C34" s="136"/>
      <c r="D34" s="137" t="s">
        <v>117</v>
      </c>
      <c r="E34" s="137" t="s">
        <v>118</v>
      </c>
      <c r="F34" s="137" t="s">
        <v>123</v>
      </c>
      <c r="G34" s="137">
        <v>200</v>
      </c>
      <c r="H34" s="134"/>
      <c r="I34" s="134"/>
      <c r="J34" s="134"/>
      <c r="K34" s="138">
        <v>50</v>
      </c>
      <c r="L34" s="139"/>
      <c r="M34" s="137" t="s">
        <v>121</v>
      </c>
      <c r="N34" s="140">
        <v>50</v>
      </c>
      <c r="O34" s="137" t="s">
        <v>118</v>
      </c>
      <c r="P34" s="137" t="s">
        <v>123</v>
      </c>
      <c r="Q34" s="140">
        <v>50</v>
      </c>
      <c r="R34" s="141"/>
      <c r="S34" s="138"/>
      <c r="T34" s="135">
        <v>100000000</v>
      </c>
      <c r="U34" s="138"/>
      <c r="V34" s="138"/>
      <c r="W34" s="138"/>
      <c r="X34" s="142"/>
      <c r="Y34" s="89">
        <v>1.5066103888373546E-4</v>
      </c>
      <c r="Z34" s="76"/>
      <c r="AA34" s="70"/>
    </row>
    <row r="35" spans="1:27" ht="89.25" customHeight="1" x14ac:dyDescent="0.2">
      <c r="A35" s="134"/>
      <c r="B35" s="143" t="s">
        <v>476</v>
      </c>
      <c r="C35" s="136"/>
      <c r="D35" s="137" t="s">
        <v>119</v>
      </c>
      <c r="E35" s="137" t="s">
        <v>120</v>
      </c>
      <c r="F35" s="137" t="s">
        <v>124</v>
      </c>
      <c r="G35" s="137">
        <v>40000</v>
      </c>
      <c r="H35" s="134"/>
      <c r="I35" s="134"/>
      <c r="J35" s="134"/>
      <c r="K35" s="138">
        <v>15000</v>
      </c>
      <c r="L35" s="139"/>
      <c r="M35" s="137" t="s">
        <v>122</v>
      </c>
      <c r="N35" s="140">
        <v>15000</v>
      </c>
      <c r="O35" s="137" t="s">
        <v>120</v>
      </c>
      <c r="P35" s="137" t="s">
        <v>124</v>
      </c>
      <c r="Q35" s="140">
        <v>15000</v>
      </c>
      <c r="R35" s="141"/>
      <c r="S35" s="138"/>
      <c r="T35" s="135">
        <v>200000000</v>
      </c>
      <c r="U35" s="138"/>
      <c r="V35" s="138"/>
      <c r="W35" s="138"/>
      <c r="X35" s="142"/>
      <c r="Y35" s="89">
        <v>1.8832629860466931E-4</v>
      </c>
      <c r="Z35" s="76"/>
      <c r="AA35" s="70"/>
    </row>
    <row r="36" spans="1:27" ht="26.25" customHeight="1" x14ac:dyDescent="0.2">
      <c r="A36" s="167" t="s">
        <v>30</v>
      </c>
      <c r="B36" s="167"/>
      <c r="C36" s="167" t="s">
        <v>52</v>
      </c>
      <c r="D36" s="167"/>
      <c r="E36" s="167"/>
      <c r="F36" s="167"/>
      <c r="G36" s="167"/>
      <c r="H36" s="167"/>
      <c r="I36" s="167"/>
      <c r="J36" s="167"/>
      <c r="K36" s="167"/>
      <c r="L36" s="167"/>
      <c r="M36" s="167"/>
      <c r="N36" s="167"/>
      <c r="O36" s="167"/>
      <c r="P36" s="167"/>
      <c r="Q36" s="167"/>
      <c r="R36" s="167"/>
      <c r="S36" s="167"/>
      <c r="T36" s="167"/>
      <c r="U36" s="167"/>
      <c r="V36" s="167"/>
      <c r="W36" s="167"/>
      <c r="X36" s="167"/>
      <c r="Y36" s="168"/>
      <c r="Z36" s="76"/>
      <c r="AA36" s="70"/>
    </row>
    <row r="37" spans="1:27" ht="110.25" customHeight="1" x14ac:dyDescent="0.2">
      <c r="A37" s="144"/>
      <c r="B37" s="143" t="s">
        <v>125</v>
      </c>
      <c r="C37" s="135"/>
      <c r="D37" s="137" t="s">
        <v>127</v>
      </c>
      <c r="E37" s="137" t="s">
        <v>128</v>
      </c>
      <c r="F37" s="137">
        <v>1220</v>
      </c>
      <c r="G37" s="137">
        <v>2800</v>
      </c>
      <c r="H37" s="135"/>
      <c r="I37" s="135">
        <v>200</v>
      </c>
      <c r="J37" s="135">
        <v>200</v>
      </c>
      <c r="K37" s="135">
        <v>300</v>
      </c>
      <c r="L37" s="135"/>
      <c r="M37" s="137" t="s">
        <v>131</v>
      </c>
      <c r="N37" s="140">
        <v>700</v>
      </c>
      <c r="O37" s="137" t="s">
        <v>128</v>
      </c>
      <c r="P37" s="137">
        <v>1220</v>
      </c>
      <c r="Q37" s="140">
        <v>700</v>
      </c>
      <c r="R37" s="135"/>
      <c r="S37" s="135"/>
      <c r="T37" s="135">
        <v>50000000</v>
      </c>
      <c r="U37" s="135"/>
      <c r="V37" s="135"/>
      <c r="W37" s="135"/>
      <c r="X37" s="135"/>
      <c r="Y37" s="89">
        <v>7.5330519441867732E-5</v>
      </c>
      <c r="Z37" s="76"/>
      <c r="AA37" s="70"/>
    </row>
    <row r="38" spans="1:27" ht="79.5" customHeight="1" x14ac:dyDescent="0.2">
      <c r="A38" s="144"/>
      <c r="B38" s="143" t="s">
        <v>126</v>
      </c>
      <c r="C38" s="135"/>
      <c r="D38" s="137" t="s">
        <v>129</v>
      </c>
      <c r="E38" s="137" t="s">
        <v>130</v>
      </c>
      <c r="F38" s="145">
        <v>0.55000000000000004</v>
      </c>
      <c r="G38" s="145">
        <v>0.9</v>
      </c>
      <c r="H38" s="135"/>
      <c r="I38" s="135"/>
      <c r="J38" s="145">
        <v>0.65</v>
      </c>
      <c r="K38" s="145">
        <v>0.7</v>
      </c>
      <c r="L38" s="135"/>
      <c r="M38" s="137" t="s">
        <v>132</v>
      </c>
      <c r="N38" s="145">
        <v>0.7</v>
      </c>
      <c r="O38" s="137" t="s">
        <v>130</v>
      </c>
      <c r="P38" s="145">
        <v>0.55000000000000004</v>
      </c>
      <c r="Q38" s="145">
        <v>0.7</v>
      </c>
      <c r="R38" s="135"/>
      <c r="S38" s="135"/>
      <c r="T38" s="135">
        <v>50000000</v>
      </c>
      <c r="U38" s="135"/>
      <c r="V38" s="135"/>
      <c r="W38" s="135"/>
      <c r="X38" s="135"/>
      <c r="Y38" s="89">
        <v>7.5330519441867732E-5</v>
      </c>
      <c r="Z38" s="76"/>
      <c r="AA38" s="70"/>
    </row>
    <row r="39" spans="1:27" ht="22.5" customHeight="1" x14ac:dyDescent="0.2">
      <c r="A39" s="167" t="s">
        <v>30</v>
      </c>
      <c r="B39" s="167"/>
      <c r="C39" s="167" t="s">
        <v>53</v>
      </c>
      <c r="D39" s="167"/>
      <c r="E39" s="167"/>
      <c r="F39" s="167"/>
      <c r="G39" s="167"/>
      <c r="H39" s="167"/>
      <c r="I39" s="167"/>
      <c r="J39" s="167"/>
      <c r="K39" s="167"/>
      <c r="L39" s="167"/>
      <c r="M39" s="167"/>
      <c r="N39" s="169"/>
      <c r="O39" s="169"/>
      <c r="P39" s="169"/>
      <c r="Q39" s="169"/>
      <c r="R39" s="169"/>
      <c r="S39" s="169"/>
      <c r="T39" s="169"/>
      <c r="U39" s="169"/>
      <c r="V39" s="169"/>
      <c r="W39" s="169"/>
      <c r="X39" s="169"/>
      <c r="Y39" s="128"/>
      <c r="Z39" s="76"/>
      <c r="AA39" s="70"/>
    </row>
    <row r="40" spans="1:27" ht="64.5" customHeight="1" x14ac:dyDescent="0.2">
      <c r="A40" s="144"/>
      <c r="B40" s="143" t="s">
        <v>475</v>
      </c>
      <c r="C40" s="135"/>
      <c r="D40" s="137" t="s">
        <v>134</v>
      </c>
      <c r="E40" s="137" t="s">
        <v>135</v>
      </c>
      <c r="F40" s="137">
        <v>7</v>
      </c>
      <c r="G40" s="137">
        <v>369</v>
      </c>
      <c r="H40" s="135"/>
      <c r="I40" s="135">
        <v>50</v>
      </c>
      <c r="J40" s="135">
        <v>50</v>
      </c>
      <c r="K40" s="135">
        <v>50</v>
      </c>
      <c r="L40" s="135"/>
      <c r="M40" s="137" t="s">
        <v>134</v>
      </c>
      <c r="N40" s="140">
        <v>150</v>
      </c>
      <c r="O40" s="137" t="s">
        <v>135</v>
      </c>
      <c r="P40" s="137">
        <v>7</v>
      </c>
      <c r="Q40" s="140">
        <v>150</v>
      </c>
      <c r="R40" s="135"/>
      <c r="S40" s="135"/>
      <c r="T40" s="135">
        <v>480000000</v>
      </c>
      <c r="U40" s="135"/>
      <c r="V40" s="135"/>
      <c r="W40" s="135"/>
      <c r="X40" s="135"/>
      <c r="Y40" s="89">
        <v>7.5330519441867732E-5</v>
      </c>
      <c r="Z40" s="76"/>
      <c r="AA40" s="70"/>
    </row>
    <row r="41" spans="1:27" ht="128.25" customHeight="1" x14ac:dyDescent="0.2">
      <c r="A41" s="95"/>
      <c r="B41" s="3" t="s">
        <v>133</v>
      </c>
      <c r="C41" s="68"/>
      <c r="D41" s="56" t="s">
        <v>136</v>
      </c>
      <c r="E41" s="56" t="s">
        <v>137</v>
      </c>
      <c r="F41" s="56">
        <v>0</v>
      </c>
      <c r="G41" s="56">
        <v>37</v>
      </c>
      <c r="H41" s="68"/>
      <c r="I41" s="68">
        <v>5</v>
      </c>
      <c r="J41" s="68">
        <v>5</v>
      </c>
      <c r="K41" s="68"/>
      <c r="L41" s="68"/>
      <c r="M41" s="56" t="s">
        <v>136</v>
      </c>
      <c r="N41" s="30">
        <v>10</v>
      </c>
      <c r="O41" s="56" t="s">
        <v>137</v>
      </c>
      <c r="P41" s="56">
        <v>0</v>
      </c>
      <c r="Q41" s="30">
        <v>10</v>
      </c>
      <c r="R41" s="68"/>
      <c r="S41" s="68"/>
      <c r="T41" s="59">
        <v>50000000</v>
      </c>
      <c r="U41" s="68"/>
      <c r="V41" s="68"/>
      <c r="W41" s="68"/>
      <c r="X41" s="68"/>
      <c r="Y41" s="89">
        <v>7.5330519441867732E-5</v>
      </c>
      <c r="Z41" s="76"/>
      <c r="AA41" s="70"/>
    </row>
    <row r="42" spans="1:27" ht="21.75" customHeight="1" x14ac:dyDescent="0.2">
      <c r="A42" s="123" t="s">
        <v>30</v>
      </c>
      <c r="B42" s="123"/>
      <c r="C42" s="123" t="s">
        <v>54</v>
      </c>
      <c r="D42" s="123"/>
      <c r="E42" s="123"/>
      <c r="F42" s="123"/>
      <c r="G42" s="123"/>
      <c r="H42" s="123"/>
      <c r="I42" s="123"/>
      <c r="J42" s="123"/>
      <c r="K42" s="123"/>
      <c r="L42" s="123"/>
      <c r="M42" s="123"/>
      <c r="N42" s="168"/>
      <c r="O42" s="128"/>
      <c r="P42" s="128"/>
      <c r="Q42" s="128"/>
      <c r="R42" s="128"/>
      <c r="S42" s="128"/>
      <c r="T42" s="128"/>
      <c r="U42" s="128"/>
      <c r="V42" s="128"/>
      <c r="W42" s="128"/>
      <c r="X42" s="128"/>
      <c r="Y42" s="128"/>
      <c r="Z42" s="76"/>
      <c r="AA42" s="70"/>
    </row>
    <row r="43" spans="1:27" ht="138.75" customHeight="1" x14ac:dyDescent="0.2">
      <c r="A43" s="95"/>
      <c r="B43" s="97" t="s">
        <v>140</v>
      </c>
      <c r="C43" s="68"/>
      <c r="D43" s="56" t="s">
        <v>138</v>
      </c>
      <c r="E43" s="56" t="s">
        <v>139</v>
      </c>
      <c r="F43" s="56" t="s">
        <v>141</v>
      </c>
      <c r="G43" s="56">
        <v>600</v>
      </c>
      <c r="H43" s="68"/>
      <c r="I43" s="68">
        <v>200</v>
      </c>
      <c r="J43" s="68"/>
      <c r="K43" s="68"/>
      <c r="L43" s="68"/>
      <c r="M43" s="56" t="s">
        <v>142</v>
      </c>
      <c r="N43" s="68">
        <v>200</v>
      </c>
      <c r="O43" s="56" t="s">
        <v>139</v>
      </c>
      <c r="P43" s="56">
        <v>600</v>
      </c>
      <c r="Q43" s="68">
        <v>200</v>
      </c>
      <c r="R43" s="68"/>
      <c r="S43" s="59">
        <v>50000000</v>
      </c>
      <c r="T43" s="68"/>
      <c r="U43" s="68"/>
      <c r="V43" s="68"/>
      <c r="W43" s="68"/>
      <c r="X43" s="68"/>
      <c r="Y43" s="89">
        <v>7.5330519441867732E-5</v>
      </c>
      <c r="Z43" s="76"/>
      <c r="AA43" s="70"/>
    </row>
    <row r="44" spans="1:27" s="1" customFormat="1" x14ac:dyDescent="0.2">
      <c r="A44" s="14"/>
      <c r="B44" s="14"/>
      <c r="C44" s="14"/>
      <c r="D44" s="14" t="s">
        <v>34</v>
      </c>
      <c r="E44" s="14"/>
      <c r="F44" s="14" t="s">
        <v>485</v>
      </c>
      <c r="G44" s="14"/>
      <c r="H44" s="14"/>
      <c r="I44" s="14"/>
      <c r="J44" s="14"/>
      <c r="K44" s="14"/>
      <c r="L44" s="82"/>
      <c r="M44" s="14"/>
      <c r="N44" s="14"/>
      <c r="O44" s="14"/>
      <c r="P44" s="14"/>
      <c r="Q44" s="14"/>
      <c r="R44" s="83"/>
      <c r="S44" s="82">
        <f>S19+S20+S21+S22+S23+S27+S28+S29+S32+S34+S35+S37+S38+S40+S41+S43</f>
        <v>50000000</v>
      </c>
      <c r="T44" s="82">
        <f t="shared" ref="T44:V44" si="0">T19+T20+T21+T22+T23+T27+T28+T29+T32+T34+T35+T37+T38+T40+T41+T43</f>
        <v>3705000000</v>
      </c>
      <c r="U44" s="82">
        <f t="shared" si="0"/>
        <v>2350000000</v>
      </c>
      <c r="V44" s="82">
        <f t="shared" si="0"/>
        <v>0</v>
      </c>
      <c r="W44" s="82"/>
      <c r="X44" s="82">
        <f>SUM(X19:X43)</f>
        <v>0</v>
      </c>
      <c r="Y44" s="82">
        <f>SUM(Y19:Y43)</f>
        <v>0.30695599967010445</v>
      </c>
      <c r="Z44" s="14"/>
      <c r="AA44" s="14"/>
    </row>
    <row r="45" spans="1:27" s="1" customFormat="1" x14ac:dyDescent="0.2">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row>
    <row r="46" spans="1:27" ht="20.25" customHeight="1" x14ac:dyDescent="0.2">
      <c r="A46" s="123" t="s">
        <v>26</v>
      </c>
      <c r="B46" s="123"/>
      <c r="C46" s="124" t="s">
        <v>55</v>
      </c>
      <c r="D46" s="124"/>
      <c r="E46" s="124"/>
      <c r="F46" s="124"/>
      <c r="G46" s="124"/>
      <c r="H46" s="124"/>
      <c r="I46" s="124"/>
      <c r="J46" s="124"/>
      <c r="K46" s="124"/>
      <c r="L46" s="124"/>
      <c r="M46" s="124"/>
      <c r="N46" s="124"/>
      <c r="O46" s="124"/>
      <c r="P46" s="124"/>
      <c r="Q46" s="124"/>
      <c r="R46" s="124"/>
      <c r="S46" s="124"/>
      <c r="T46" s="124"/>
      <c r="U46" s="124"/>
      <c r="V46" s="124"/>
      <c r="W46" s="124"/>
      <c r="X46" s="124"/>
      <c r="Y46" s="124"/>
      <c r="Z46" s="124"/>
      <c r="AA46" s="124"/>
    </row>
    <row r="47" spans="1:27" ht="19.5" customHeight="1" x14ac:dyDescent="0.2">
      <c r="A47" s="123" t="s">
        <v>30</v>
      </c>
      <c r="B47" s="123"/>
      <c r="C47" s="123" t="s">
        <v>56</v>
      </c>
      <c r="D47" s="123"/>
      <c r="E47" s="123"/>
      <c r="F47" s="123"/>
      <c r="G47" s="123"/>
      <c r="H47" s="123"/>
      <c r="I47" s="123"/>
      <c r="J47" s="123"/>
      <c r="K47" s="123"/>
      <c r="L47" s="123"/>
      <c r="M47" s="123"/>
      <c r="N47" s="124"/>
      <c r="O47" s="124"/>
      <c r="P47" s="170"/>
      <c r="Q47" s="170"/>
      <c r="R47" s="171"/>
      <c r="S47" s="133"/>
      <c r="T47" s="133"/>
      <c r="U47" s="133"/>
      <c r="V47" s="133"/>
      <c r="W47" s="133"/>
      <c r="X47" s="133"/>
      <c r="Y47" s="172"/>
      <c r="Z47" s="170"/>
      <c r="AA47" s="170"/>
    </row>
    <row r="48" spans="1:27" ht="68.25" customHeight="1" x14ac:dyDescent="0.2">
      <c r="A48" s="14"/>
      <c r="B48" s="137" t="s">
        <v>143</v>
      </c>
      <c r="C48" s="78">
        <v>0.1</v>
      </c>
      <c r="D48" s="56" t="s">
        <v>143</v>
      </c>
      <c r="E48" s="56" t="s">
        <v>159</v>
      </c>
      <c r="F48" s="59">
        <v>11528</v>
      </c>
      <c r="G48" s="59">
        <v>11989</v>
      </c>
      <c r="H48" s="78"/>
      <c r="I48" s="78"/>
      <c r="J48" s="135">
        <v>11650</v>
      </c>
      <c r="K48" s="78"/>
      <c r="L48" s="78"/>
      <c r="M48" s="56" t="s">
        <v>175</v>
      </c>
      <c r="N48" s="59">
        <v>11650</v>
      </c>
      <c r="O48" s="56" t="s">
        <v>159</v>
      </c>
      <c r="P48" s="59">
        <v>11528</v>
      </c>
      <c r="Q48" s="59">
        <v>11650</v>
      </c>
      <c r="R48" s="98"/>
      <c r="S48" s="78"/>
      <c r="T48" s="59"/>
      <c r="U48" s="78"/>
      <c r="V48" s="78"/>
      <c r="W48" s="78"/>
      <c r="X48" s="78"/>
      <c r="Y48" s="89">
        <v>1.0000000000000001E-5</v>
      </c>
      <c r="Z48" s="76" t="s">
        <v>491</v>
      </c>
      <c r="AA48" s="78"/>
    </row>
    <row r="49" spans="1:27" ht="99.75" customHeight="1" x14ac:dyDescent="0.2">
      <c r="A49" s="14"/>
      <c r="B49" s="137" t="s">
        <v>144</v>
      </c>
      <c r="C49" s="99">
        <v>0.05</v>
      </c>
      <c r="D49" s="56" t="s">
        <v>144</v>
      </c>
      <c r="E49" s="56" t="s">
        <v>160</v>
      </c>
      <c r="F49" s="56">
        <v>94428</v>
      </c>
      <c r="G49" s="56">
        <v>96317</v>
      </c>
      <c r="H49" s="78"/>
      <c r="I49" s="78"/>
      <c r="J49" s="137">
        <v>94900</v>
      </c>
      <c r="K49" s="78"/>
      <c r="L49" s="78"/>
      <c r="M49" s="56" t="s">
        <v>176</v>
      </c>
      <c r="N49" s="56">
        <v>94900</v>
      </c>
      <c r="O49" s="56" t="s">
        <v>160</v>
      </c>
      <c r="P49" s="56">
        <v>94428</v>
      </c>
      <c r="Q49" s="56">
        <v>94900</v>
      </c>
      <c r="R49" s="98"/>
      <c r="S49" s="78"/>
      <c r="T49" s="59"/>
      <c r="U49" s="78"/>
      <c r="V49" s="78"/>
      <c r="W49" s="78"/>
      <c r="X49" s="78"/>
      <c r="Y49" s="89">
        <v>1.0000000000000001E-5</v>
      </c>
      <c r="Z49" s="76"/>
      <c r="AA49" s="14"/>
    </row>
    <row r="50" spans="1:27" ht="52.5" customHeight="1" x14ac:dyDescent="0.2">
      <c r="A50" s="14"/>
      <c r="B50" s="137" t="s">
        <v>145</v>
      </c>
      <c r="C50" s="99">
        <v>0.01</v>
      </c>
      <c r="D50" s="22" t="s">
        <v>145</v>
      </c>
      <c r="E50" s="22" t="s">
        <v>161</v>
      </c>
      <c r="F50" s="60">
        <v>1.72E-2</v>
      </c>
      <c r="G50" s="12">
        <v>0.01</v>
      </c>
      <c r="H50" s="78"/>
      <c r="I50" s="78"/>
      <c r="J50" s="146">
        <v>1.6E-2</v>
      </c>
      <c r="K50" s="78"/>
      <c r="L50" s="78"/>
      <c r="M50" s="22" t="s">
        <v>177</v>
      </c>
      <c r="N50" s="61">
        <v>1.6E-2</v>
      </c>
      <c r="O50" s="22" t="s">
        <v>161</v>
      </c>
      <c r="P50" s="60">
        <v>1.72E-2</v>
      </c>
      <c r="Q50" s="61">
        <v>1.6E-2</v>
      </c>
      <c r="R50" s="98"/>
      <c r="S50" s="78"/>
      <c r="T50" s="59"/>
      <c r="U50" s="78"/>
      <c r="V50" s="78"/>
      <c r="W50" s="78"/>
      <c r="X50" s="78"/>
      <c r="Y50" s="89">
        <v>1.0000000000000001E-5</v>
      </c>
      <c r="Z50" s="76"/>
      <c r="AA50" s="14"/>
    </row>
    <row r="51" spans="1:27" ht="70.5" customHeight="1" x14ac:dyDescent="0.2">
      <c r="A51" s="14"/>
      <c r="B51" s="137" t="s">
        <v>146</v>
      </c>
      <c r="C51" s="99">
        <v>0.1</v>
      </c>
      <c r="D51" s="22" t="s">
        <v>146</v>
      </c>
      <c r="E51" s="22" t="s">
        <v>162</v>
      </c>
      <c r="F51" s="58">
        <v>0.03</v>
      </c>
      <c r="G51" s="58">
        <v>0.02</v>
      </c>
      <c r="H51" s="78"/>
      <c r="I51" s="78"/>
      <c r="J51" s="146">
        <v>2.8000000000000001E-2</v>
      </c>
      <c r="K51" s="78"/>
      <c r="L51" s="78"/>
      <c r="M51" s="22" t="s">
        <v>178</v>
      </c>
      <c r="N51" s="61">
        <v>2.8000000000000001E-2</v>
      </c>
      <c r="O51" s="22" t="s">
        <v>162</v>
      </c>
      <c r="P51" s="58">
        <v>0.03</v>
      </c>
      <c r="Q51" s="61">
        <v>2.8000000000000001E-2</v>
      </c>
      <c r="R51" s="98"/>
      <c r="S51" s="78"/>
      <c r="T51" s="59"/>
      <c r="U51" s="78"/>
      <c r="V51" s="78"/>
      <c r="W51" s="78"/>
      <c r="X51" s="78"/>
      <c r="Y51" s="89">
        <v>1.0000000000000001E-5</v>
      </c>
      <c r="Z51" s="76"/>
      <c r="AA51" s="14"/>
    </row>
    <row r="52" spans="1:27" ht="96" customHeight="1" x14ac:dyDescent="0.2">
      <c r="A52" s="14"/>
      <c r="B52" s="137" t="s">
        <v>147</v>
      </c>
      <c r="C52" s="99">
        <v>0.1</v>
      </c>
      <c r="D52" s="22" t="s">
        <v>147</v>
      </c>
      <c r="E52" s="22" t="s">
        <v>163</v>
      </c>
      <c r="F52" s="56">
        <v>57411</v>
      </c>
      <c r="G52" s="56">
        <v>58558</v>
      </c>
      <c r="H52" s="78"/>
      <c r="I52" s="78"/>
      <c r="J52" s="137">
        <v>57700</v>
      </c>
      <c r="K52" s="78"/>
      <c r="L52" s="78"/>
      <c r="M52" s="22" t="s">
        <v>190</v>
      </c>
      <c r="N52" s="56">
        <v>57700</v>
      </c>
      <c r="O52" s="22" t="s">
        <v>163</v>
      </c>
      <c r="P52" s="56">
        <v>57411</v>
      </c>
      <c r="Q52" s="56">
        <v>57700</v>
      </c>
      <c r="R52" s="98"/>
      <c r="S52" s="78"/>
      <c r="T52" s="59"/>
      <c r="U52" s="78"/>
      <c r="V52" s="78"/>
      <c r="W52" s="78"/>
      <c r="X52" s="78"/>
      <c r="Y52" s="89">
        <v>1.0000000000000001E-5</v>
      </c>
      <c r="Z52" s="76"/>
      <c r="AA52" s="14"/>
    </row>
    <row r="53" spans="1:27" ht="69.75" customHeight="1" x14ac:dyDescent="0.2">
      <c r="A53" s="14"/>
      <c r="B53" s="137" t="s">
        <v>148</v>
      </c>
      <c r="C53" s="99">
        <v>0.05</v>
      </c>
      <c r="D53" s="22" t="s">
        <v>148</v>
      </c>
      <c r="E53" s="22" t="s">
        <v>164</v>
      </c>
      <c r="F53" s="60">
        <v>2.64E-2</v>
      </c>
      <c r="G53" s="58">
        <v>0.02</v>
      </c>
      <c r="H53" s="78"/>
      <c r="I53" s="78"/>
      <c r="J53" s="146">
        <v>2.5000000000000001E-2</v>
      </c>
      <c r="K53" s="78"/>
      <c r="L53" s="78"/>
      <c r="M53" s="22" t="s">
        <v>179</v>
      </c>
      <c r="N53" s="61">
        <v>2.5000000000000001E-2</v>
      </c>
      <c r="O53" s="22" t="s">
        <v>164</v>
      </c>
      <c r="P53" s="60">
        <v>2.64E-2</v>
      </c>
      <c r="Q53" s="61">
        <v>2.5000000000000001E-2</v>
      </c>
      <c r="R53" s="98"/>
      <c r="S53" s="78"/>
      <c r="T53" s="59"/>
      <c r="U53" s="78"/>
      <c r="V53" s="78"/>
      <c r="W53" s="78"/>
      <c r="X53" s="78"/>
      <c r="Y53" s="89">
        <v>1.0000000000000001E-5</v>
      </c>
      <c r="Z53" s="76"/>
      <c r="AA53" s="14"/>
    </row>
    <row r="54" spans="1:27" ht="33" customHeight="1" x14ac:dyDescent="0.2">
      <c r="A54" s="14"/>
      <c r="B54" s="137" t="s">
        <v>149</v>
      </c>
      <c r="C54" s="99">
        <v>0.01</v>
      </c>
      <c r="D54" s="22" t="s">
        <v>149</v>
      </c>
      <c r="E54" s="22" t="s">
        <v>165</v>
      </c>
      <c r="F54" s="58">
        <v>0.03</v>
      </c>
      <c r="G54" s="58">
        <v>0.02</v>
      </c>
      <c r="H54" s="78"/>
      <c r="I54" s="78"/>
      <c r="J54" s="146">
        <v>2.8000000000000001E-2</v>
      </c>
      <c r="K54" s="78"/>
      <c r="L54" s="78"/>
      <c r="M54" s="22" t="s">
        <v>180</v>
      </c>
      <c r="N54" s="61">
        <v>2.8000000000000001E-2</v>
      </c>
      <c r="O54" s="22" t="s">
        <v>165</v>
      </c>
      <c r="P54" s="58">
        <v>0.03</v>
      </c>
      <c r="Q54" s="61">
        <v>2.8000000000000001E-2</v>
      </c>
      <c r="R54" s="98"/>
      <c r="S54" s="78"/>
      <c r="T54" s="59"/>
      <c r="U54" s="78"/>
      <c r="V54" s="78"/>
      <c r="W54" s="78"/>
      <c r="X54" s="78">
        <v>0</v>
      </c>
      <c r="Y54" s="89">
        <v>1.0000000000000001E-5</v>
      </c>
      <c r="Z54" s="76"/>
      <c r="AA54" s="14"/>
    </row>
    <row r="55" spans="1:27" ht="81" customHeight="1" x14ac:dyDescent="0.2">
      <c r="A55" s="14"/>
      <c r="B55" s="137" t="s">
        <v>150</v>
      </c>
      <c r="C55" s="99">
        <v>0.01</v>
      </c>
      <c r="D55" s="22" t="s">
        <v>150</v>
      </c>
      <c r="E55" s="22" t="s">
        <v>166</v>
      </c>
      <c r="F55" s="56">
        <v>14132</v>
      </c>
      <c r="G55" s="56">
        <v>14980</v>
      </c>
      <c r="H55" s="78"/>
      <c r="I55" s="78"/>
      <c r="J55" s="137">
        <v>14300</v>
      </c>
      <c r="K55" s="78"/>
      <c r="L55" s="78"/>
      <c r="M55" s="22" t="s">
        <v>189</v>
      </c>
      <c r="N55" s="56">
        <v>14300</v>
      </c>
      <c r="O55" s="22" t="s">
        <v>166</v>
      </c>
      <c r="P55" s="56">
        <v>14132</v>
      </c>
      <c r="Q55" s="56">
        <v>14300</v>
      </c>
      <c r="R55" s="98"/>
      <c r="S55" s="78"/>
      <c r="T55" s="59"/>
      <c r="U55" s="78"/>
      <c r="V55" s="78"/>
      <c r="W55" s="78"/>
      <c r="X55" s="78">
        <v>0</v>
      </c>
      <c r="Y55" s="89">
        <v>1.0000000000000001E-5</v>
      </c>
      <c r="Z55" s="76"/>
      <c r="AA55" s="14"/>
    </row>
    <row r="56" spans="1:27" ht="75" customHeight="1" x14ac:dyDescent="0.2">
      <c r="A56" s="14"/>
      <c r="B56" s="137" t="s">
        <v>151</v>
      </c>
      <c r="C56" s="99">
        <v>0.02</v>
      </c>
      <c r="D56" s="22" t="s">
        <v>151</v>
      </c>
      <c r="E56" s="22" t="s">
        <v>167</v>
      </c>
      <c r="F56" s="60">
        <v>2.6200000000000001E-2</v>
      </c>
      <c r="G56" s="58">
        <v>0.02</v>
      </c>
      <c r="H56" s="78"/>
      <c r="I56" s="78"/>
      <c r="J56" s="146">
        <v>2.5000000000000001E-2</v>
      </c>
      <c r="K56" s="78"/>
      <c r="L56" s="78"/>
      <c r="M56" s="22" t="s">
        <v>181</v>
      </c>
      <c r="N56" s="61">
        <v>2.5000000000000001E-2</v>
      </c>
      <c r="O56" s="22" t="s">
        <v>167</v>
      </c>
      <c r="P56" s="60">
        <v>2.6200000000000001E-2</v>
      </c>
      <c r="Q56" s="61">
        <v>2.5000000000000001E-2</v>
      </c>
      <c r="R56" s="98"/>
      <c r="S56" s="78"/>
      <c r="T56" s="59"/>
      <c r="U56" s="78"/>
      <c r="V56" s="78"/>
      <c r="W56" s="78"/>
      <c r="X56" s="78">
        <v>0</v>
      </c>
      <c r="Y56" s="89">
        <v>1.0000000000000001E-5</v>
      </c>
      <c r="Z56" s="76"/>
      <c r="AA56" s="14"/>
    </row>
    <row r="57" spans="1:27" ht="66.75" customHeight="1" x14ac:dyDescent="0.2">
      <c r="A57" s="134"/>
      <c r="B57" s="137" t="s">
        <v>152</v>
      </c>
      <c r="C57" s="135">
        <v>0.02</v>
      </c>
      <c r="D57" s="137" t="s">
        <v>152</v>
      </c>
      <c r="E57" s="137" t="s">
        <v>168</v>
      </c>
      <c r="F57" s="145">
        <v>0.02</v>
      </c>
      <c r="G57" s="145">
        <v>0.01</v>
      </c>
      <c r="H57" s="147"/>
      <c r="I57" s="147"/>
      <c r="J57" s="146">
        <v>1.7999999999999999E-2</v>
      </c>
      <c r="K57" s="147"/>
      <c r="L57" s="147"/>
      <c r="M57" s="137" t="s">
        <v>182</v>
      </c>
      <c r="N57" s="146">
        <v>1.7999999999999999E-2</v>
      </c>
      <c r="O57" s="137" t="s">
        <v>168</v>
      </c>
      <c r="P57" s="145">
        <v>0.02</v>
      </c>
      <c r="Q57" s="146">
        <v>1.7999999999999999E-2</v>
      </c>
      <c r="R57" s="148"/>
      <c r="S57" s="147"/>
      <c r="T57" s="135"/>
      <c r="U57" s="147"/>
      <c r="V57" s="147"/>
      <c r="W57" s="147"/>
      <c r="X57" s="147">
        <v>0</v>
      </c>
      <c r="Y57" s="89">
        <v>1.0000000000000001E-5</v>
      </c>
      <c r="Z57" s="76"/>
      <c r="AA57" s="14"/>
    </row>
    <row r="58" spans="1:27" ht="66.75" customHeight="1" x14ac:dyDescent="0.2">
      <c r="A58" s="134"/>
      <c r="B58" s="137" t="s">
        <v>153</v>
      </c>
      <c r="C58" s="135"/>
      <c r="D58" s="137" t="s">
        <v>153</v>
      </c>
      <c r="E58" s="137" t="s">
        <v>169</v>
      </c>
      <c r="F58" s="149">
        <v>21600</v>
      </c>
      <c r="G58" s="137">
        <v>20736</v>
      </c>
      <c r="H58" s="147"/>
      <c r="I58" s="147"/>
      <c r="J58" s="137">
        <v>21300</v>
      </c>
      <c r="K58" s="147"/>
      <c r="L58" s="147"/>
      <c r="M58" s="137" t="s">
        <v>188</v>
      </c>
      <c r="N58" s="137">
        <v>21300</v>
      </c>
      <c r="O58" s="137" t="s">
        <v>169</v>
      </c>
      <c r="P58" s="149">
        <v>21600</v>
      </c>
      <c r="Q58" s="137">
        <v>21300</v>
      </c>
      <c r="R58" s="148"/>
      <c r="S58" s="147"/>
      <c r="T58" s="135"/>
      <c r="U58" s="147"/>
      <c r="V58" s="147"/>
      <c r="W58" s="147"/>
      <c r="X58" s="147"/>
      <c r="Y58" s="89">
        <v>1.0000000000000001E-5</v>
      </c>
      <c r="Z58" s="76"/>
      <c r="AA58" s="14"/>
    </row>
    <row r="59" spans="1:27" ht="66.75" customHeight="1" x14ac:dyDescent="0.2">
      <c r="A59" s="134"/>
      <c r="B59" s="137" t="s">
        <v>154</v>
      </c>
      <c r="C59" s="135"/>
      <c r="D59" s="137" t="s">
        <v>154</v>
      </c>
      <c r="E59" s="137" t="s">
        <v>170</v>
      </c>
      <c r="F59" s="137">
        <v>124102</v>
      </c>
      <c r="G59" s="137">
        <v>119138</v>
      </c>
      <c r="H59" s="147"/>
      <c r="I59" s="147"/>
      <c r="J59" s="137">
        <v>122800</v>
      </c>
      <c r="K59" s="147"/>
      <c r="L59" s="147"/>
      <c r="M59" s="137" t="s">
        <v>187</v>
      </c>
      <c r="N59" s="137">
        <v>122800</v>
      </c>
      <c r="O59" s="137" t="s">
        <v>170</v>
      </c>
      <c r="P59" s="137">
        <v>124102</v>
      </c>
      <c r="Q59" s="137">
        <v>122800</v>
      </c>
      <c r="R59" s="148"/>
      <c r="S59" s="147"/>
      <c r="T59" s="135"/>
      <c r="U59" s="147"/>
      <c r="V59" s="147"/>
      <c r="W59" s="147"/>
      <c r="X59" s="147"/>
      <c r="Y59" s="89">
        <v>1.0000000000000001E-5</v>
      </c>
      <c r="Z59" s="76"/>
      <c r="AA59" s="14"/>
    </row>
    <row r="60" spans="1:27" ht="66.75" customHeight="1" x14ac:dyDescent="0.2">
      <c r="A60" s="134"/>
      <c r="B60" s="137" t="s">
        <v>155</v>
      </c>
      <c r="C60" s="135"/>
      <c r="D60" s="137" t="s">
        <v>155</v>
      </c>
      <c r="E60" s="137" t="s">
        <v>171</v>
      </c>
      <c r="F60" s="137">
        <v>82991</v>
      </c>
      <c r="G60" s="137">
        <v>79671</v>
      </c>
      <c r="H60" s="147"/>
      <c r="I60" s="147"/>
      <c r="J60" s="137">
        <v>82100</v>
      </c>
      <c r="K60" s="147"/>
      <c r="L60" s="147"/>
      <c r="M60" s="137" t="s">
        <v>186</v>
      </c>
      <c r="N60" s="137">
        <v>82100</v>
      </c>
      <c r="O60" s="137" t="s">
        <v>171</v>
      </c>
      <c r="P60" s="137">
        <v>82991</v>
      </c>
      <c r="Q60" s="137">
        <v>82100</v>
      </c>
      <c r="R60" s="148"/>
      <c r="S60" s="147"/>
      <c r="T60" s="135"/>
      <c r="U60" s="147"/>
      <c r="V60" s="147"/>
      <c r="W60" s="147"/>
      <c r="X60" s="147"/>
      <c r="Y60" s="89">
        <v>1.0000000000000001E-5</v>
      </c>
      <c r="Z60" s="76"/>
      <c r="AA60" s="14"/>
    </row>
    <row r="61" spans="1:27" ht="99.75" customHeight="1" x14ac:dyDescent="0.2">
      <c r="A61" s="134"/>
      <c r="B61" s="137" t="s">
        <v>156</v>
      </c>
      <c r="C61" s="135">
        <v>0.02</v>
      </c>
      <c r="D61" s="137" t="s">
        <v>156</v>
      </c>
      <c r="E61" s="137" t="s">
        <v>172</v>
      </c>
      <c r="F61" s="137">
        <v>28826</v>
      </c>
      <c r="G61" s="137">
        <v>27673</v>
      </c>
      <c r="H61" s="147"/>
      <c r="I61" s="147"/>
      <c r="J61" s="137">
        <v>28500</v>
      </c>
      <c r="K61" s="147"/>
      <c r="L61" s="147"/>
      <c r="M61" s="137" t="s">
        <v>185</v>
      </c>
      <c r="N61" s="137">
        <v>28500</v>
      </c>
      <c r="O61" s="137" t="s">
        <v>172</v>
      </c>
      <c r="P61" s="137">
        <v>28826</v>
      </c>
      <c r="Q61" s="137">
        <v>28500</v>
      </c>
      <c r="R61" s="148"/>
      <c r="S61" s="147"/>
      <c r="T61" s="135"/>
      <c r="U61" s="147"/>
      <c r="V61" s="147"/>
      <c r="W61" s="147"/>
      <c r="X61" s="147"/>
      <c r="Y61" s="89">
        <v>1.0000000000000001E-5</v>
      </c>
      <c r="Z61" s="76"/>
      <c r="AA61" s="14"/>
    </row>
    <row r="62" spans="1:27" ht="167.25" customHeight="1" x14ac:dyDescent="0.2">
      <c r="A62" s="134"/>
      <c r="B62" s="143" t="s">
        <v>195</v>
      </c>
      <c r="C62" s="135"/>
      <c r="D62" s="137" t="s">
        <v>157</v>
      </c>
      <c r="E62" s="137" t="s">
        <v>173</v>
      </c>
      <c r="F62" s="137">
        <v>2</v>
      </c>
      <c r="G62" s="137">
        <v>4</v>
      </c>
      <c r="H62" s="147"/>
      <c r="I62" s="147"/>
      <c r="J62" s="137">
        <v>1</v>
      </c>
      <c r="K62" s="147"/>
      <c r="L62" s="147"/>
      <c r="M62" s="137" t="s">
        <v>184</v>
      </c>
      <c r="N62" s="137">
        <v>1</v>
      </c>
      <c r="O62" s="137" t="s">
        <v>173</v>
      </c>
      <c r="P62" s="137">
        <v>2</v>
      </c>
      <c r="Q62" s="137">
        <v>1</v>
      </c>
      <c r="R62" s="148"/>
      <c r="S62" s="147"/>
      <c r="T62" s="135">
        <v>7477226387</v>
      </c>
      <c r="U62" s="147"/>
      <c r="V62" s="147"/>
      <c r="W62" s="147"/>
      <c r="X62" s="147"/>
      <c r="Y62" s="89">
        <v>1.6572714277210899E-2</v>
      </c>
      <c r="Z62" s="76"/>
      <c r="AA62" s="14"/>
    </row>
    <row r="63" spans="1:27" ht="24" customHeight="1" x14ac:dyDescent="0.2">
      <c r="A63" s="173" t="s">
        <v>464</v>
      </c>
      <c r="B63" s="174"/>
      <c r="C63" s="152"/>
      <c r="D63" s="153" t="s">
        <v>158</v>
      </c>
      <c r="E63" s="153" t="s">
        <v>174</v>
      </c>
      <c r="F63" s="154">
        <v>1</v>
      </c>
      <c r="G63" s="154">
        <v>4</v>
      </c>
      <c r="H63" s="152"/>
      <c r="I63" s="152"/>
      <c r="J63" s="154">
        <v>1</v>
      </c>
      <c r="K63" s="152"/>
      <c r="L63" s="152"/>
      <c r="M63" s="153" t="s">
        <v>183</v>
      </c>
      <c r="N63" s="154">
        <v>1</v>
      </c>
      <c r="O63" s="153" t="s">
        <v>174</v>
      </c>
      <c r="P63" s="154">
        <v>1</v>
      </c>
      <c r="Q63" s="154">
        <v>1</v>
      </c>
      <c r="R63" s="155"/>
      <c r="S63" s="156"/>
      <c r="T63" s="135">
        <v>2136350396</v>
      </c>
      <c r="U63" s="156"/>
      <c r="V63" s="156"/>
      <c r="W63" s="156"/>
      <c r="X63" s="156"/>
      <c r="Y63" s="101">
        <v>2.1299704372188099E-2</v>
      </c>
      <c r="Z63" s="76"/>
      <c r="AA63" s="100"/>
    </row>
    <row r="64" spans="1:27" ht="228.75" customHeight="1" x14ac:dyDescent="0.2">
      <c r="A64" s="134"/>
      <c r="B64" s="151" t="s">
        <v>465</v>
      </c>
      <c r="C64" s="152"/>
      <c r="D64" s="153"/>
      <c r="E64" s="153"/>
      <c r="F64" s="154"/>
      <c r="G64" s="154"/>
      <c r="H64" s="152"/>
      <c r="I64" s="152"/>
      <c r="J64" s="154"/>
      <c r="K64" s="152"/>
      <c r="L64" s="152"/>
      <c r="M64" s="153"/>
      <c r="N64" s="154"/>
      <c r="O64" s="153"/>
      <c r="P64" s="154"/>
      <c r="Q64" s="154"/>
      <c r="R64" s="155"/>
      <c r="S64" s="156"/>
      <c r="T64" s="135">
        <v>17090803171</v>
      </c>
      <c r="U64" s="156"/>
      <c r="V64" s="156"/>
      <c r="W64" s="156"/>
      <c r="X64" s="156"/>
      <c r="Y64" s="101"/>
      <c r="Z64" s="76"/>
      <c r="AA64" s="100"/>
    </row>
    <row r="65" spans="1:27" ht="15.75" customHeight="1" x14ac:dyDescent="0.2">
      <c r="A65" s="167" t="s">
        <v>30</v>
      </c>
      <c r="B65" s="167"/>
      <c r="C65" s="167" t="s">
        <v>57</v>
      </c>
      <c r="D65" s="167"/>
      <c r="E65" s="167"/>
      <c r="F65" s="167"/>
      <c r="G65" s="167"/>
      <c r="H65" s="167"/>
      <c r="I65" s="167"/>
      <c r="J65" s="167"/>
      <c r="K65" s="167"/>
      <c r="L65" s="167"/>
      <c r="M65" s="167"/>
      <c r="N65" s="175"/>
      <c r="O65" s="176"/>
      <c r="P65" s="176"/>
      <c r="Q65" s="176"/>
      <c r="R65" s="176"/>
      <c r="S65" s="176"/>
      <c r="T65" s="176"/>
      <c r="U65" s="176"/>
      <c r="V65" s="176"/>
      <c r="W65" s="176"/>
      <c r="X65" s="176"/>
      <c r="Y65" s="177"/>
      <c r="Z65" s="76"/>
      <c r="AA65" s="14"/>
    </row>
    <row r="66" spans="1:27" ht="85.5" customHeight="1" x14ac:dyDescent="0.2">
      <c r="A66" s="144"/>
      <c r="B66" s="151" t="s">
        <v>196</v>
      </c>
      <c r="C66" s="157">
        <v>0</v>
      </c>
      <c r="D66" s="137" t="s">
        <v>191</v>
      </c>
      <c r="E66" s="137" t="s">
        <v>192</v>
      </c>
      <c r="F66" s="137">
        <v>1</v>
      </c>
      <c r="G66" s="137">
        <v>4</v>
      </c>
      <c r="H66" s="147"/>
      <c r="I66" s="147"/>
      <c r="J66" s="147"/>
      <c r="K66" s="140">
        <v>1</v>
      </c>
      <c r="L66" s="147"/>
      <c r="M66" s="137" t="s">
        <v>199</v>
      </c>
      <c r="N66" s="140">
        <v>1</v>
      </c>
      <c r="O66" s="137" t="s">
        <v>192</v>
      </c>
      <c r="P66" s="137">
        <v>1</v>
      </c>
      <c r="Q66" s="140">
        <v>1</v>
      </c>
      <c r="R66" s="148"/>
      <c r="S66" s="147"/>
      <c r="T66" s="135">
        <v>150000000</v>
      </c>
      <c r="U66" s="147"/>
      <c r="V66" s="147"/>
      <c r="W66" s="147"/>
      <c r="X66" s="147"/>
      <c r="Y66" s="102">
        <v>2.2599155832560318E-4</v>
      </c>
      <c r="Z66" s="76"/>
      <c r="AA66" s="103"/>
    </row>
    <row r="67" spans="1:27" ht="84.75" customHeight="1" x14ac:dyDescent="0.2">
      <c r="A67" s="134"/>
      <c r="B67" s="151" t="s">
        <v>197</v>
      </c>
      <c r="C67" s="157">
        <v>0</v>
      </c>
      <c r="D67" s="137" t="s">
        <v>193</v>
      </c>
      <c r="E67" s="137" t="s">
        <v>194</v>
      </c>
      <c r="F67" s="137" t="s">
        <v>198</v>
      </c>
      <c r="G67" s="149">
        <v>47486</v>
      </c>
      <c r="H67" s="147"/>
      <c r="I67" s="147"/>
      <c r="J67" s="147"/>
      <c r="K67" s="156">
        <v>12000</v>
      </c>
      <c r="L67" s="147"/>
      <c r="M67" s="137" t="s">
        <v>200</v>
      </c>
      <c r="N67" s="156">
        <v>12000</v>
      </c>
      <c r="O67" s="137" t="s">
        <v>194</v>
      </c>
      <c r="P67" s="137" t="s">
        <v>198</v>
      </c>
      <c r="Q67" s="156">
        <v>12000</v>
      </c>
      <c r="R67" s="148"/>
      <c r="S67" s="147"/>
      <c r="T67" s="135">
        <v>150000000</v>
      </c>
      <c r="U67" s="147"/>
      <c r="V67" s="147"/>
      <c r="W67" s="147"/>
      <c r="X67" s="147">
        <v>0</v>
      </c>
      <c r="Y67" s="102">
        <v>2.2599155832560318E-4</v>
      </c>
      <c r="Z67" s="76"/>
      <c r="AA67" s="14"/>
    </row>
    <row r="68" spans="1:27" ht="18" customHeight="1" x14ac:dyDescent="0.2">
      <c r="A68" s="167" t="s">
        <v>30</v>
      </c>
      <c r="B68" s="167"/>
      <c r="C68" s="167" t="s">
        <v>58</v>
      </c>
      <c r="D68" s="167"/>
      <c r="E68" s="167"/>
      <c r="F68" s="167"/>
      <c r="G68" s="167"/>
      <c r="H68" s="167"/>
      <c r="I68" s="167"/>
      <c r="J68" s="167"/>
      <c r="K68" s="167"/>
      <c r="L68" s="167"/>
      <c r="M68" s="167"/>
      <c r="N68" s="169"/>
      <c r="O68" s="178"/>
      <c r="P68" s="169"/>
      <c r="Q68" s="179"/>
      <c r="R68" s="180"/>
      <c r="S68" s="181"/>
      <c r="T68" s="181"/>
      <c r="U68" s="181"/>
      <c r="V68" s="181"/>
      <c r="W68" s="181"/>
      <c r="X68" s="181"/>
      <c r="Y68" s="132"/>
      <c r="Z68" s="76"/>
      <c r="AA68" s="14"/>
    </row>
    <row r="69" spans="1:27" ht="126.75" customHeight="1" x14ac:dyDescent="0.2">
      <c r="A69" s="134"/>
      <c r="B69" s="150" t="s">
        <v>207</v>
      </c>
      <c r="C69" s="135"/>
      <c r="D69" s="137" t="s">
        <v>201</v>
      </c>
      <c r="E69" s="137" t="s">
        <v>202</v>
      </c>
      <c r="F69" s="156">
        <v>44714026</v>
      </c>
      <c r="G69" s="156">
        <v>80000000</v>
      </c>
      <c r="H69" s="147"/>
      <c r="I69" s="147"/>
      <c r="J69" s="156">
        <v>80000000</v>
      </c>
      <c r="K69" s="147"/>
      <c r="L69" s="147"/>
      <c r="M69" s="137" t="s">
        <v>205</v>
      </c>
      <c r="N69" s="156">
        <v>80000000</v>
      </c>
      <c r="O69" s="137" t="s">
        <v>202</v>
      </c>
      <c r="P69" s="156">
        <v>80000000</v>
      </c>
      <c r="Q69" s="156">
        <v>80000000</v>
      </c>
      <c r="R69" s="148"/>
      <c r="S69" s="147"/>
      <c r="T69" s="135"/>
      <c r="U69" s="135">
        <v>19424270624</v>
      </c>
      <c r="V69" s="147"/>
      <c r="W69" s="147"/>
      <c r="X69" s="147"/>
      <c r="Y69" s="89">
        <v>2.9916447895451403E-2</v>
      </c>
      <c r="Z69" s="76"/>
      <c r="AA69" s="14"/>
    </row>
    <row r="70" spans="1:27" ht="112.5" customHeight="1" x14ac:dyDescent="0.2">
      <c r="A70" s="134"/>
      <c r="B70" s="150" t="s">
        <v>208</v>
      </c>
      <c r="C70" s="135"/>
      <c r="D70" s="137" t="s">
        <v>203</v>
      </c>
      <c r="E70" s="137" t="s">
        <v>204</v>
      </c>
      <c r="F70" s="149">
        <v>77000</v>
      </c>
      <c r="G70" s="149">
        <v>134072</v>
      </c>
      <c r="H70" s="147"/>
      <c r="I70" s="147"/>
      <c r="J70" s="149">
        <v>134072</v>
      </c>
      <c r="K70" s="147"/>
      <c r="L70" s="147"/>
      <c r="M70" s="137" t="s">
        <v>206</v>
      </c>
      <c r="N70" s="156">
        <v>50000</v>
      </c>
      <c r="O70" s="137" t="s">
        <v>204</v>
      </c>
      <c r="P70" s="149">
        <v>77000</v>
      </c>
      <c r="Q70" s="156">
        <v>50000</v>
      </c>
      <c r="R70" s="148"/>
      <c r="S70" s="147"/>
      <c r="T70" s="135">
        <v>100000000</v>
      </c>
      <c r="U70" s="147"/>
      <c r="V70" s="147"/>
      <c r="W70" s="147"/>
      <c r="X70" s="147"/>
      <c r="Y70" s="89">
        <v>1.1423667018397008E-4</v>
      </c>
      <c r="Z70" s="76"/>
      <c r="AA70" s="14"/>
    </row>
    <row r="71" spans="1:27" ht="24" customHeight="1" x14ac:dyDescent="0.2">
      <c r="A71" s="167" t="s">
        <v>30</v>
      </c>
      <c r="B71" s="167"/>
      <c r="C71" s="167" t="s">
        <v>59</v>
      </c>
      <c r="D71" s="167"/>
      <c r="E71" s="167"/>
      <c r="F71" s="167"/>
      <c r="G71" s="167"/>
      <c r="H71" s="167"/>
      <c r="I71" s="167"/>
      <c r="J71" s="167"/>
      <c r="K71" s="167"/>
      <c r="L71" s="167"/>
      <c r="M71" s="167"/>
      <c r="N71" s="169"/>
      <c r="O71" s="182"/>
      <c r="P71" s="169"/>
      <c r="Q71" s="179"/>
      <c r="R71" s="180"/>
      <c r="S71" s="181"/>
      <c r="T71" s="181"/>
      <c r="U71" s="181"/>
      <c r="V71" s="181"/>
      <c r="W71" s="181"/>
      <c r="X71" s="181"/>
      <c r="Y71" s="132"/>
      <c r="Z71" s="76"/>
      <c r="AA71" s="14"/>
    </row>
    <row r="72" spans="1:27" ht="196.5" customHeight="1" x14ac:dyDescent="0.2">
      <c r="A72" s="159"/>
      <c r="B72" s="143" t="s">
        <v>468</v>
      </c>
      <c r="C72" s="159"/>
      <c r="D72" s="137" t="s">
        <v>209</v>
      </c>
      <c r="E72" s="137" t="s">
        <v>210</v>
      </c>
      <c r="F72" s="137">
        <v>4</v>
      </c>
      <c r="G72" s="137">
        <v>4</v>
      </c>
      <c r="H72" s="159"/>
      <c r="I72" s="159"/>
      <c r="J72" s="159"/>
      <c r="K72" s="140">
        <v>1</v>
      </c>
      <c r="L72" s="159"/>
      <c r="M72" s="137" t="s">
        <v>229</v>
      </c>
      <c r="N72" s="140">
        <v>1</v>
      </c>
      <c r="O72" s="137" t="s">
        <v>210</v>
      </c>
      <c r="P72" s="137">
        <v>4</v>
      </c>
      <c r="Q72" s="140">
        <v>1</v>
      </c>
      <c r="R72" s="158"/>
      <c r="S72" s="138"/>
      <c r="T72" s="135">
        <v>50000000</v>
      </c>
      <c r="U72" s="138"/>
      <c r="V72" s="138"/>
      <c r="W72" s="138"/>
      <c r="X72" s="138"/>
      <c r="Y72" s="89">
        <v>7.5330519441867732E-5</v>
      </c>
      <c r="Z72" s="76"/>
      <c r="AA72" s="14"/>
    </row>
    <row r="73" spans="1:27" ht="159.75" customHeight="1" x14ac:dyDescent="0.2">
      <c r="A73" s="159"/>
      <c r="B73" s="143" t="s">
        <v>501</v>
      </c>
      <c r="C73" s="159"/>
      <c r="D73" s="137" t="s">
        <v>211</v>
      </c>
      <c r="E73" s="137" t="s">
        <v>212</v>
      </c>
      <c r="F73" s="137">
        <v>7</v>
      </c>
      <c r="G73" s="137">
        <v>200</v>
      </c>
      <c r="H73" s="159"/>
      <c r="I73" s="159"/>
      <c r="J73" s="159"/>
      <c r="K73" s="140">
        <v>50</v>
      </c>
      <c r="L73" s="159"/>
      <c r="M73" s="137" t="s">
        <v>230</v>
      </c>
      <c r="N73" s="140">
        <v>50</v>
      </c>
      <c r="O73" s="137" t="s">
        <v>212</v>
      </c>
      <c r="P73" s="137">
        <v>7</v>
      </c>
      <c r="Q73" s="140">
        <v>50</v>
      </c>
      <c r="R73" s="158"/>
      <c r="S73" s="138"/>
      <c r="T73" s="135">
        <v>50000000</v>
      </c>
      <c r="U73" s="138"/>
      <c r="V73" s="138"/>
      <c r="W73" s="138"/>
      <c r="X73" s="138"/>
      <c r="Y73" s="89">
        <v>3.013220777674709E-5</v>
      </c>
      <c r="Z73" s="76"/>
      <c r="AA73" s="14"/>
    </row>
    <row r="74" spans="1:27" ht="82.5" customHeight="1" x14ac:dyDescent="0.2">
      <c r="A74" s="159"/>
      <c r="B74" s="143" t="s">
        <v>469</v>
      </c>
      <c r="C74" s="159"/>
      <c r="D74" s="137" t="s">
        <v>213</v>
      </c>
      <c r="E74" s="137" t="s">
        <v>214</v>
      </c>
      <c r="F74" s="137">
        <v>0</v>
      </c>
      <c r="G74" s="137">
        <v>1</v>
      </c>
      <c r="H74" s="159"/>
      <c r="I74" s="159"/>
      <c r="J74" s="159"/>
      <c r="K74" s="140">
        <v>0.5</v>
      </c>
      <c r="L74" s="159"/>
      <c r="M74" s="137" t="s">
        <v>231</v>
      </c>
      <c r="N74" s="140">
        <v>0.5</v>
      </c>
      <c r="O74" s="137" t="s">
        <v>214</v>
      </c>
      <c r="P74" s="137">
        <v>0</v>
      </c>
      <c r="Q74" s="140">
        <v>0.5</v>
      </c>
      <c r="R74" s="158"/>
      <c r="S74" s="138"/>
      <c r="T74" s="135">
        <v>100000000</v>
      </c>
      <c r="U74" s="138"/>
      <c r="V74" s="138"/>
      <c r="W74" s="138"/>
      <c r="X74" s="138"/>
      <c r="Y74" s="89">
        <v>7.5330519441867725E-6</v>
      </c>
      <c r="Z74" s="76"/>
      <c r="AA74" s="14"/>
    </row>
    <row r="75" spans="1:27" ht="198.75" customHeight="1" x14ac:dyDescent="0.2">
      <c r="A75" s="159"/>
      <c r="B75" s="143" t="s">
        <v>239</v>
      </c>
      <c r="C75" s="159"/>
      <c r="D75" s="137" t="s">
        <v>215</v>
      </c>
      <c r="E75" s="137" t="s">
        <v>216</v>
      </c>
      <c r="F75" s="137">
        <v>0</v>
      </c>
      <c r="G75" s="137">
        <v>1</v>
      </c>
      <c r="H75" s="159"/>
      <c r="I75" s="159"/>
      <c r="J75" s="159"/>
      <c r="K75" s="140">
        <v>0.5</v>
      </c>
      <c r="L75" s="159"/>
      <c r="M75" s="137" t="s">
        <v>232</v>
      </c>
      <c r="N75" s="140">
        <v>0.5</v>
      </c>
      <c r="O75" s="137" t="s">
        <v>216</v>
      </c>
      <c r="P75" s="137">
        <v>0</v>
      </c>
      <c r="Q75" s="140">
        <v>0.5</v>
      </c>
      <c r="R75" s="158"/>
      <c r="S75" s="138"/>
      <c r="T75" s="135">
        <v>10000000</v>
      </c>
      <c r="U75" s="138"/>
      <c r="V75" s="138"/>
      <c r="W75" s="138"/>
      <c r="X75" s="138"/>
      <c r="Y75" s="89">
        <v>7.5330519441867725E-6</v>
      </c>
      <c r="Z75" s="76"/>
      <c r="AA75" s="14"/>
    </row>
    <row r="76" spans="1:27" ht="165.75" customHeight="1" x14ac:dyDescent="0.2">
      <c r="A76" s="159"/>
      <c r="B76" s="143" t="s">
        <v>471</v>
      </c>
      <c r="C76" s="159"/>
      <c r="D76" s="137" t="s">
        <v>217</v>
      </c>
      <c r="E76" s="137" t="s">
        <v>218</v>
      </c>
      <c r="F76" s="137">
        <v>0</v>
      </c>
      <c r="G76" s="137">
        <v>8</v>
      </c>
      <c r="H76" s="159"/>
      <c r="I76" s="159"/>
      <c r="J76" s="159"/>
      <c r="K76" s="140">
        <v>2</v>
      </c>
      <c r="L76" s="159"/>
      <c r="M76" s="137" t="s">
        <v>233</v>
      </c>
      <c r="N76" s="140">
        <v>2</v>
      </c>
      <c r="O76" s="137" t="s">
        <v>218</v>
      </c>
      <c r="P76" s="137">
        <v>0</v>
      </c>
      <c r="Q76" s="140">
        <v>2</v>
      </c>
      <c r="R76" s="158"/>
      <c r="S76" s="138"/>
      <c r="T76" s="135">
        <v>150000000</v>
      </c>
      <c r="U76" s="138"/>
      <c r="V76" s="138"/>
      <c r="W76" s="138"/>
      <c r="X76" s="138"/>
      <c r="Y76" s="89">
        <v>2.5047397714421019E-4</v>
      </c>
      <c r="Z76" s="76"/>
      <c r="AA76" s="14"/>
    </row>
    <row r="77" spans="1:27" ht="125.25" customHeight="1" x14ac:dyDescent="0.2">
      <c r="A77" s="159"/>
      <c r="B77" s="137" t="s">
        <v>240</v>
      </c>
      <c r="C77" s="159"/>
      <c r="D77" s="137" t="s">
        <v>219</v>
      </c>
      <c r="E77" s="137" t="s">
        <v>220</v>
      </c>
      <c r="F77" s="137">
        <v>0</v>
      </c>
      <c r="G77" s="137">
        <v>2</v>
      </c>
      <c r="H77" s="159"/>
      <c r="I77" s="159"/>
      <c r="J77" s="159"/>
      <c r="K77" s="140">
        <v>1</v>
      </c>
      <c r="L77" s="159"/>
      <c r="M77" s="137" t="s">
        <v>234</v>
      </c>
      <c r="N77" s="140">
        <v>1</v>
      </c>
      <c r="O77" s="137" t="s">
        <v>220</v>
      </c>
      <c r="P77" s="137">
        <v>0</v>
      </c>
      <c r="Q77" s="140">
        <v>1</v>
      </c>
      <c r="R77" s="158"/>
      <c r="S77" s="138"/>
      <c r="T77" s="135">
        <v>25000000</v>
      </c>
      <c r="U77" s="138"/>
      <c r="V77" s="138"/>
      <c r="W77" s="138"/>
      <c r="X77" s="138"/>
      <c r="Y77" s="89">
        <v>1.8832629860466933E-5</v>
      </c>
      <c r="Z77" s="76"/>
      <c r="AA77" s="14"/>
    </row>
    <row r="78" spans="1:27" ht="106.5" customHeight="1" x14ac:dyDescent="0.2">
      <c r="A78" s="159"/>
      <c r="B78" s="137" t="s">
        <v>241</v>
      </c>
      <c r="C78" s="159"/>
      <c r="D78" s="137" t="s">
        <v>221</v>
      </c>
      <c r="E78" s="137" t="s">
        <v>222</v>
      </c>
      <c r="F78" s="149">
        <v>25340</v>
      </c>
      <c r="G78" s="149">
        <v>28155</v>
      </c>
      <c r="H78" s="159"/>
      <c r="I78" s="159"/>
      <c r="J78" s="159"/>
      <c r="K78" s="149">
        <v>27000</v>
      </c>
      <c r="L78" s="159"/>
      <c r="M78" s="137" t="s">
        <v>235</v>
      </c>
      <c r="N78" s="149">
        <v>27000</v>
      </c>
      <c r="O78" s="137" t="s">
        <v>222</v>
      </c>
      <c r="P78" s="149">
        <v>25340</v>
      </c>
      <c r="Q78" s="149">
        <v>27000</v>
      </c>
      <c r="R78" s="158"/>
      <c r="S78" s="138"/>
      <c r="T78" s="135">
        <v>20000000</v>
      </c>
      <c r="U78" s="138"/>
      <c r="V78" s="138"/>
      <c r="W78" s="138"/>
      <c r="X78" s="138"/>
      <c r="Y78" s="89">
        <v>3.013220777674709E-5</v>
      </c>
      <c r="Z78" s="76"/>
      <c r="AA78" s="14"/>
    </row>
    <row r="79" spans="1:27" ht="98.25" customHeight="1" x14ac:dyDescent="0.2">
      <c r="A79" s="159"/>
      <c r="B79" s="137" t="s">
        <v>242</v>
      </c>
      <c r="C79" s="159"/>
      <c r="D79" s="137" t="s">
        <v>223</v>
      </c>
      <c r="E79" s="137" t="s">
        <v>224</v>
      </c>
      <c r="F79" s="149">
        <v>45088</v>
      </c>
      <c r="G79" s="149">
        <v>46890</v>
      </c>
      <c r="H79" s="159"/>
      <c r="I79" s="159"/>
      <c r="J79" s="159"/>
      <c r="K79" s="149">
        <v>45950</v>
      </c>
      <c r="L79" s="159"/>
      <c r="M79" s="137" t="s">
        <v>236</v>
      </c>
      <c r="N79" s="149">
        <v>45950</v>
      </c>
      <c r="O79" s="137" t="s">
        <v>224</v>
      </c>
      <c r="P79" s="149">
        <v>45088</v>
      </c>
      <c r="Q79" s="149">
        <v>45950</v>
      </c>
      <c r="R79" s="158"/>
      <c r="S79" s="138"/>
      <c r="T79" s="135"/>
      <c r="U79" s="138"/>
      <c r="V79" s="138"/>
      <c r="W79" s="138"/>
      <c r="X79" s="138"/>
      <c r="Y79" s="89">
        <v>0</v>
      </c>
      <c r="Z79" s="76"/>
      <c r="AA79" s="14"/>
    </row>
    <row r="80" spans="1:27" ht="171" customHeight="1" x14ac:dyDescent="0.2">
      <c r="A80" s="159"/>
      <c r="B80" s="137" t="s">
        <v>243</v>
      </c>
      <c r="C80" s="159"/>
      <c r="D80" s="137" t="s">
        <v>225</v>
      </c>
      <c r="E80" s="137" t="s">
        <v>226</v>
      </c>
      <c r="F80" s="149">
        <v>68743</v>
      </c>
      <c r="G80" s="149">
        <v>71493</v>
      </c>
      <c r="H80" s="159"/>
      <c r="I80" s="159"/>
      <c r="J80" s="159"/>
      <c r="K80" s="149">
        <v>69900</v>
      </c>
      <c r="L80" s="159"/>
      <c r="M80" s="137" t="s">
        <v>237</v>
      </c>
      <c r="N80" s="149">
        <v>69900</v>
      </c>
      <c r="O80" s="137" t="s">
        <v>226</v>
      </c>
      <c r="P80" s="149">
        <v>68743</v>
      </c>
      <c r="Q80" s="149">
        <v>69900</v>
      </c>
      <c r="R80" s="158"/>
      <c r="S80" s="138"/>
      <c r="T80" s="135"/>
      <c r="U80" s="138"/>
      <c r="V80" s="138"/>
      <c r="W80" s="138"/>
      <c r="X80" s="138"/>
      <c r="Y80" s="89">
        <v>0</v>
      </c>
      <c r="Z80" s="76"/>
      <c r="AA80" s="14"/>
    </row>
    <row r="81" spans="1:27" ht="69" customHeight="1" x14ac:dyDescent="0.2">
      <c r="A81" s="159"/>
      <c r="B81" s="137" t="s">
        <v>238</v>
      </c>
      <c r="C81" s="159"/>
      <c r="D81" s="137" t="s">
        <v>227</v>
      </c>
      <c r="E81" s="137" t="s">
        <v>228</v>
      </c>
      <c r="F81" s="145">
        <v>0.39</v>
      </c>
      <c r="G81" s="145">
        <v>0.41</v>
      </c>
      <c r="H81" s="159"/>
      <c r="I81" s="159"/>
      <c r="J81" s="159"/>
      <c r="K81" s="145">
        <v>0.4</v>
      </c>
      <c r="L81" s="159"/>
      <c r="M81" s="137" t="s">
        <v>238</v>
      </c>
      <c r="N81" s="145">
        <v>0.4</v>
      </c>
      <c r="O81" s="137" t="s">
        <v>228</v>
      </c>
      <c r="P81" s="145">
        <v>0.39</v>
      </c>
      <c r="Q81" s="145">
        <v>0.4</v>
      </c>
      <c r="R81" s="158"/>
      <c r="S81" s="138"/>
      <c r="T81" s="135"/>
      <c r="U81" s="138"/>
      <c r="V81" s="138"/>
      <c r="W81" s="138"/>
      <c r="X81" s="138"/>
      <c r="Y81" s="89">
        <v>0</v>
      </c>
      <c r="Z81" s="76"/>
      <c r="AA81" s="14"/>
    </row>
    <row r="82" spans="1:27" ht="22.5" customHeight="1" x14ac:dyDescent="0.2">
      <c r="A82" s="187" t="s">
        <v>486</v>
      </c>
      <c r="B82" s="188"/>
      <c r="C82" s="188"/>
      <c r="D82" s="188"/>
      <c r="E82" s="188"/>
      <c r="F82" s="188"/>
      <c r="G82" s="188"/>
      <c r="H82" s="188"/>
      <c r="I82" s="188"/>
      <c r="J82" s="188"/>
      <c r="K82" s="188"/>
      <c r="L82" s="188"/>
      <c r="M82" s="188"/>
      <c r="N82" s="188"/>
      <c r="O82" s="189"/>
      <c r="P82" s="160"/>
      <c r="Q82" s="160"/>
      <c r="R82" s="158"/>
      <c r="S82" s="160">
        <f>S48+S49+S50+S51+S52+S53+S54+S55+S56+S57+S58+S59+S60+S61+S62+S63+S64+S66+S67+S69+S70+S72+S73+S74+S75+S76+S77+S78+S79+S80+S81</f>
        <v>0</v>
      </c>
      <c r="T82" s="160">
        <f t="shared" ref="T82:W82" si="1">T48+T49+T50+T51+T52+T53+T54+T55+T56+T57+T58+T59+T60+T61+T62+T63+T64+T66+T67+T69+T70+T72+T73+T74+T75+T76+T77+T78+T79+T80+T81</f>
        <v>27509379954</v>
      </c>
      <c r="U82" s="160">
        <f t="shared" si="1"/>
        <v>19424270624</v>
      </c>
      <c r="V82" s="160">
        <f t="shared" si="1"/>
        <v>0</v>
      </c>
      <c r="W82" s="160">
        <f t="shared" si="1"/>
        <v>0</v>
      </c>
      <c r="X82" s="138">
        <f>SUM(X48:X71)</f>
        <v>0</v>
      </c>
      <c r="Y82" s="16"/>
      <c r="Z82" s="76"/>
      <c r="AA82" s="14"/>
    </row>
    <row r="83" spans="1:27" ht="24" customHeight="1" x14ac:dyDescent="0.2">
      <c r="A83" s="167" t="s">
        <v>27</v>
      </c>
      <c r="B83" s="167"/>
      <c r="C83" s="183" t="s">
        <v>244</v>
      </c>
      <c r="D83" s="184"/>
      <c r="E83" s="184"/>
      <c r="F83" s="184"/>
      <c r="G83" s="184"/>
      <c r="H83" s="183"/>
      <c r="I83" s="183"/>
      <c r="J83" s="183"/>
      <c r="K83" s="183"/>
      <c r="L83" s="183"/>
      <c r="M83" s="183"/>
      <c r="N83" s="183"/>
      <c r="O83" s="183"/>
      <c r="P83" s="183"/>
      <c r="Q83" s="183"/>
      <c r="R83" s="185"/>
      <c r="S83" s="183"/>
      <c r="T83" s="183"/>
      <c r="U83" s="183"/>
      <c r="V83" s="183"/>
      <c r="W83" s="183"/>
      <c r="X83" s="183"/>
      <c r="Y83" s="124"/>
      <c r="Z83" s="186"/>
      <c r="AA83" s="186"/>
    </row>
    <row r="84" spans="1:27" ht="11.25" customHeight="1" x14ac:dyDescent="0.2">
      <c r="A84" s="167" t="s">
        <v>41</v>
      </c>
      <c r="B84" s="167"/>
      <c r="C84" s="167" t="s">
        <v>60</v>
      </c>
      <c r="D84" s="167"/>
      <c r="E84" s="167"/>
      <c r="F84" s="167"/>
      <c r="G84" s="167"/>
      <c r="H84" s="167"/>
      <c r="I84" s="167"/>
      <c r="J84" s="167"/>
      <c r="K84" s="167"/>
      <c r="L84" s="167"/>
      <c r="M84" s="167"/>
      <c r="N84" s="167"/>
      <c r="O84" s="167"/>
      <c r="P84" s="167"/>
      <c r="Q84" s="167"/>
      <c r="R84" s="167"/>
      <c r="S84" s="167"/>
      <c r="T84" s="167"/>
      <c r="U84" s="167"/>
      <c r="V84" s="167"/>
      <c r="W84" s="167"/>
      <c r="X84" s="167"/>
      <c r="Y84" s="123"/>
      <c r="Z84" s="123"/>
      <c r="AA84" s="123"/>
    </row>
    <row r="85" spans="1:27" ht="101.25" hidden="1" x14ac:dyDescent="0.2">
      <c r="A85" s="134"/>
      <c r="B85" s="161" t="s">
        <v>29</v>
      </c>
      <c r="C85" s="135">
        <v>0.05</v>
      </c>
      <c r="D85" s="135">
        <v>163</v>
      </c>
      <c r="E85" s="161" t="s">
        <v>39</v>
      </c>
      <c r="F85" s="156">
        <v>90</v>
      </c>
      <c r="G85" s="156">
        <v>163</v>
      </c>
      <c r="H85" s="162"/>
      <c r="I85" s="162"/>
      <c r="J85" s="162"/>
      <c r="K85" s="162">
        <v>163</v>
      </c>
      <c r="L85" s="162"/>
      <c r="M85" s="161" t="s">
        <v>29</v>
      </c>
      <c r="N85" s="136">
        <v>163</v>
      </c>
      <c r="O85" s="161" t="s">
        <v>21</v>
      </c>
      <c r="P85" s="135">
        <v>90</v>
      </c>
      <c r="Q85" s="136">
        <v>163</v>
      </c>
      <c r="R85" s="158"/>
      <c r="S85" s="163"/>
      <c r="T85" s="134"/>
      <c r="U85" s="136"/>
      <c r="V85" s="134"/>
      <c r="W85" s="134"/>
      <c r="X85" s="162"/>
      <c r="Y85" s="68">
        <v>0.1</v>
      </c>
      <c r="Z85" s="76" t="s">
        <v>492</v>
      </c>
      <c r="AA85" s="14"/>
    </row>
    <row r="86" spans="1:27" ht="82.5" customHeight="1" x14ac:dyDescent="0.2">
      <c r="A86" s="14"/>
      <c r="B86" s="24" t="s">
        <v>470</v>
      </c>
      <c r="C86" s="68"/>
      <c r="D86" s="56" t="s">
        <v>245</v>
      </c>
      <c r="E86" s="56" t="s">
        <v>246</v>
      </c>
      <c r="F86" s="56">
        <v>0.47</v>
      </c>
      <c r="G86" s="56">
        <v>0.53700000000000003</v>
      </c>
      <c r="H86" s="71"/>
      <c r="I86" s="71"/>
      <c r="J86" s="71"/>
      <c r="K86" s="56">
        <v>0.51</v>
      </c>
      <c r="L86" s="71"/>
      <c r="M86" s="56" t="s">
        <v>281</v>
      </c>
      <c r="N86" s="56">
        <v>0.51</v>
      </c>
      <c r="O86" s="56" t="s">
        <v>246</v>
      </c>
      <c r="P86" s="56">
        <v>0.47</v>
      </c>
      <c r="Q86" s="56">
        <v>0.51</v>
      </c>
      <c r="R86" s="15"/>
      <c r="S86" s="104"/>
      <c r="T86" s="105">
        <v>600000000</v>
      </c>
      <c r="U86" s="104"/>
      <c r="V86" s="104"/>
      <c r="W86" s="104"/>
      <c r="X86" s="71"/>
      <c r="Y86" s="89">
        <v>0</v>
      </c>
      <c r="Z86" s="76"/>
      <c r="AA86" s="14"/>
    </row>
    <row r="87" spans="1:27" ht="67.5" x14ac:dyDescent="0.2">
      <c r="A87" s="14"/>
      <c r="B87" s="24"/>
      <c r="C87" s="68"/>
      <c r="D87" s="56" t="s">
        <v>247</v>
      </c>
      <c r="E87" s="56" t="s">
        <v>248</v>
      </c>
      <c r="F87" s="56">
        <v>2.0299999999999998</v>
      </c>
      <c r="G87" s="56">
        <v>2.3210000000000002</v>
      </c>
      <c r="H87" s="71"/>
      <c r="I87" s="71"/>
      <c r="J87" s="71"/>
      <c r="K87" s="56">
        <v>2.2210000000000001</v>
      </c>
      <c r="L87" s="71"/>
      <c r="M87" s="56" t="s">
        <v>282</v>
      </c>
      <c r="N87" s="56">
        <v>2.2210000000000001</v>
      </c>
      <c r="O87" s="56" t="s">
        <v>248</v>
      </c>
      <c r="P87" s="56">
        <v>2.0299999999999998</v>
      </c>
      <c r="Q87" s="56">
        <v>2.2210000000000001</v>
      </c>
      <c r="R87" s="15"/>
      <c r="S87" s="104"/>
      <c r="T87" s="105"/>
      <c r="U87" s="104"/>
      <c r="V87" s="104"/>
      <c r="W87" s="104"/>
      <c r="X87" s="71"/>
      <c r="Y87" s="89">
        <v>0</v>
      </c>
      <c r="Z87" s="76"/>
      <c r="AA87" s="14"/>
    </row>
    <row r="88" spans="1:27" ht="67.5" x14ac:dyDescent="0.2">
      <c r="A88" s="14"/>
      <c r="B88" s="24"/>
      <c r="C88" s="68"/>
      <c r="D88" s="56" t="s">
        <v>249</v>
      </c>
      <c r="E88" s="56" t="s">
        <v>250</v>
      </c>
      <c r="F88" s="56">
        <v>0.85</v>
      </c>
      <c r="G88" s="56">
        <v>0.97199999999999998</v>
      </c>
      <c r="H88" s="71"/>
      <c r="I88" s="71"/>
      <c r="J88" s="71"/>
      <c r="K88" s="56">
        <v>0.91</v>
      </c>
      <c r="L88" s="71"/>
      <c r="M88" s="56" t="s">
        <v>283</v>
      </c>
      <c r="N88" s="56">
        <v>0.91</v>
      </c>
      <c r="O88" s="56" t="s">
        <v>250</v>
      </c>
      <c r="P88" s="56">
        <v>0.85</v>
      </c>
      <c r="Q88" s="56">
        <v>0.91</v>
      </c>
      <c r="R88" s="15"/>
      <c r="S88" s="104"/>
      <c r="T88" s="105"/>
      <c r="U88" s="104"/>
      <c r="V88" s="104"/>
      <c r="W88" s="104"/>
      <c r="X88" s="71"/>
      <c r="Y88" s="89">
        <v>0</v>
      </c>
      <c r="Z88" s="76"/>
      <c r="AA88" s="14"/>
    </row>
    <row r="89" spans="1:27" ht="78.75" x14ac:dyDescent="0.2">
      <c r="A89" s="14"/>
      <c r="B89" s="24"/>
      <c r="C89" s="68"/>
      <c r="D89" s="56" t="s">
        <v>251</v>
      </c>
      <c r="E89" s="56" t="s">
        <v>252</v>
      </c>
      <c r="F89" s="56">
        <v>0.75</v>
      </c>
      <c r="G89" s="56">
        <v>0.85799999999999998</v>
      </c>
      <c r="H89" s="71"/>
      <c r="I89" s="71"/>
      <c r="J89" s="71"/>
      <c r="K89" s="106">
        <v>0.8</v>
      </c>
      <c r="L89" s="71"/>
      <c r="M89" s="56" t="s">
        <v>284</v>
      </c>
      <c r="N89" s="106">
        <v>0.8</v>
      </c>
      <c r="O89" s="56" t="s">
        <v>252</v>
      </c>
      <c r="P89" s="56">
        <v>0.75</v>
      </c>
      <c r="Q89" s="106">
        <v>0.8</v>
      </c>
      <c r="R89" s="15"/>
      <c r="S89" s="104"/>
      <c r="T89" s="105"/>
      <c r="U89" s="104"/>
      <c r="V89" s="104"/>
      <c r="W89" s="104"/>
      <c r="X89" s="71"/>
      <c r="Y89" s="89">
        <v>0</v>
      </c>
      <c r="Z89" s="76"/>
      <c r="AA89" s="14"/>
    </row>
    <row r="90" spans="1:27" ht="101.25" x14ac:dyDescent="0.2">
      <c r="A90" s="14"/>
      <c r="B90" s="24"/>
      <c r="C90" s="68"/>
      <c r="D90" s="56" t="s">
        <v>253</v>
      </c>
      <c r="E90" s="56" t="s">
        <v>254</v>
      </c>
      <c r="F90" s="56" t="s">
        <v>279</v>
      </c>
      <c r="G90" s="58">
        <v>0.2</v>
      </c>
      <c r="H90" s="71"/>
      <c r="I90" s="71"/>
      <c r="J90" s="71"/>
      <c r="K90" s="58">
        <v>0.18</v>
      </c>
      <c r="L90" s="71"/>
      <c r="M90" s="56" t="s">
        <v>285</v>
      </c>
      <c r="N90" s="58">
        <v>0.18</v>
      </c>
      <c r="O90" s="56" t="s">
        <v>254</v>
      </c>
      <c r="P90" s="56" t="s">
        <v>279</v>
      </c>
      <c r="Q90" s="58">
        <v>0.18</v>
      </c>
      <c r="R90" s="15"/>
      <c r="S90" s="104"/>
      <c r="T90" s="105"/>
      <c r="U90" s="104"/>
      <c r="V90" s="104"/>
      <c r="W90" s="104"/>
      <c r="X90" s="71"/>
      <c r="Y90" s="89">
        <v>1.5066103888373545E-5</v>
      </c>
      <c r="Z90" s="76"/>
      <c r="AA90" s="14"/>
    </row>
    <row r="91" spans="1:27" ht="101.25" x14ac:dyDescent="0.2">
      <c r="A91" s="14"/>
      <c r="B91" s="24"/>
      <c r="C91" s="68"/>
      <c r="D91" s="56" t="s">
        <v>255</v>
      </c>
      <c r="E91" s="56" t="s">
        <v>256</v>
      </c>
      <c r="F91" s="58">
        <v>0.16</v>
      </c>
      <c r="G91" s="58">
        <v>0.2</v>
      </c>
      <c r="H91" s="71"/>
      <c r="I91" s="71"/>
      <c r="J91" s="71"/>
      <c r="K91" s="58">
        <v>0.18</v>
      </c>
      <c r="L91" s="71"/>
      <c r="M91" s="56" t="s">
        <v>286</v>
      </c>
      <c r="N91" s="58">
        <v>0.18</v>
      </c>
      <c r="O91" s="56" t="s">
        <v>256</v>
      </c>
      <c r="P91" s="58">
        <v>0.16</v>
      </c>
      <c r="Q91" s="58">
        <v>0.18</v>
      </c>
      <c r="R91" s="15"/>
      <c r="S91" s="104"/>
      <c r="T91" s="105"/>
      <c r="U91" s="104"/>
      <c r="V91" s="104"/>
      <c r="W91" s="104"/>
      <c r="X91" s="71"/>
      <c r="Y91" s="89">
        <v>1.5066103888373545E-5</v>
      </c>
      <c r="Z91" s="76"/>
      <c r="AA91" s="14"/>
    </row>
    <row r="92" spans="1:27" ht="67.5" x14ac:dyDescent="0.2">
      <c r="A92" s="14"/>
      <c r="B92" s="24"/>
      <c r="C92" s="68"/>
      <c r="D92" s="56" t="s">
        <v>257</v>
      </c>
      <c r="E92" s="56" t="s">
        <v>258</v>
      </c>
      <c r="F92" s="56">
        <v>0.42</v>
      </c>
      <c r="G92" s="56">
        <v>0.51500000000000001</v>
      </c>
      <c r="H92" s="71"/>
      <c r="I92" s="71"/>
      <c r="J92" s="71"/>
      <c r="K92" s="56">
        <v>0.46</v>
      </c>
      <c r="L92" s="71"/>
      <c r="M92" s="56" t="s">
        <v>287</v>
      </c>
      <c r="N92" s="56">
        <v>0.46</v>
      </c>
      <c r="O92" s="56" t="s">
        <v>258</v>
      </c>
      <c r="P92" s="56">
        <v>0.42</v>
      </c>
      <c r="Q92" s="56">
        <v>0.46</v>
      </c>
      <c r="R92" s="15"/>
      <c r="S92" s="104"/>
      <c r="T92" s="105"/>
      <c r="U92" s="104"/>
      <c r="V92" s="104"/>
      <c r="W92" s="104"/>
      <c r="X92" s="71"/>
      <c r="Y92" s="89">
        <v>0</v>
      </c>
      <c r="Z92" s="76"/>
      <c r="AA92" s="14"/>
    </row>
    <row r="93" spans="1:27" ht="67.5" x14ac:dyDescent="0.2">
      <c r="A93" s="14"/>
      <c r="B93" s="24"/>
      <c r="C93" s="68"/>
      <c r="D93" s="56" t="s">
        <v>259</v>
      </c>
      <c r="E93" s="56" t="s">
        <v>260</v>
      </c>
      <c r="F93" s="56">
        <v>2</v>
      </c>
      <c r="G93" s="56">
        <v>2.395</v>
      </c>
      <c r="H93" s="71"/>
      <c r="I93" s="71"/>
      <c r="J93" s="71"/>
      <c r="K93" s="56">
        <v>2.2000000000000002</v>
      </c>
      <c r="L93" s="71"/>
      <c r="M93" s="56" t="s">
        <v>288</v>
      </c>
      <c r="N93" s="56">
        <v>2.2000000000000002</v>
      </c>
      <c r="O93" s="56" t="s">
        <v>260</v>
      </c>
      <c r="P93" s="56">
        <v>2</v>
      </c>
      <c r="Q93" s="56">
        <v>2.2000000000000002</v>
      </c>
      <c r="R93" s="15"/>
      <c r="S93" s="104"/>
      <c r="T93" s="105"/>
      <c r="U93" s="104"/>
      <c r="V93" s="104"/>
      <c r="W93" s="104"/>
      <c r="X93" s="71"/>
      <c r="Y93" s="89">
        <v>0</v>
      </c>
      <c r="Z93" s="76"/>
      <c r="AA93" s="14"/>
    </row>
    <row r="94" spans="1:27" ht="67.5" x14ac:dyDescent="0.2">
      <c r="A94" s="14"/>
      <c r="B94" s="24"/>
      <c r="C94" s="68"/>
      <c r="D94" s="56" t="s">
        <v>261</v>
      </c>
      <c r="E94" s="56" t="s">
        <v>262</v>
      </c>
      <c r="F94" s="56">
        <v>0.81</v>
      </c>
      <c r="G94" s="56">
        <v>0.97</v>
      </c>
      <c r="H94" s="71"/>
      <c r="I94" s="71"/>
      <c r="J94" s="71"/>
      <c r="K94" s="56">
        <v>0.89</v>
      </c>
      <c r="L94" s="71"/>
      <c r="M94" s="56" t="s">
        <v>289</v>
      </c>
      <c r="N94" s="56">
        <v>0.89</v>
      </c>
      <c r="O94" s="56" t="s">
        <v>262</v>
      </c>
      <c r="P94" s="56">
        <v>0.81</v>
      </c>
      <c r="Q94" s="56">
        <v>0.89</v>
      </c>
      <c r="R94" s="15"/>
      <c r="S94" s="104"/>
      <c r="T94" s="105"/>
      <c r="U94" s="104"/>
      <c r="V94" s="104"/>
      <c r="W94" s="104"/>
      <c r="X94" s="71"/>
      <c r="Y94" s="89">
        <v>0</v>
      </c>
      <c r="Z94" s="76"/>
      <c r="AA94" s="14"/>
    </row>
    <row r="95" spans="1:27" ht="78.75" x14ac:dyDescent="0.2">
      <c r="A95" s="14"/>
      <c r="B95" s="24"/>
      <c r="C95" s="68"/>
      <c r="D95" s="56" t="s">
        <v>263</v>
      </c>
      <c r="E95" s="56" t="s">
        <v>264</v>
      </c>
      <c r="F95" s="56">
        <v>0.76</v>
      </c>
      <c r="G95" s="56">
        <v>0.91</v>
      </c>
      <c r="H95" s="71"/>
      <c r="I95" s="71"/>
      <c r="J95" s="71"/>
      <c r="K95" s="56">
        <v>0.83</v>
      </c>
      <c r="L95" s="71"/>
      <c r="M95" s="56" t="s">
        <v>290</v>
      </c>
      <c r="N95" s="56">
        <v>0.83</v>
      </c>
      <c r="O95" s="56" t="s">
        <v>264</v>
      </c>
      <c r="P95" s="56">
        <v>0.76</v>
      </c>
      <c r="Q95" s="56">
        <v>0.83</v>
      </c>
      <c r="R95" s="15"/>
      <c r="S95" s="104"/>
      <c r="T95" s="105"/>
      <c r="U95" s="104"/>
      <c r="V95" s="104"/>
      <c r="W95" s="104"/>
      <c r="X95" s="71"/>
      <c r="Y95" s="89">
        <v>0</v>
      </c>
      <c r="Z95" s="76"/>
      <c r="AA95" s="14"/>
    </row>
    <row r="96" spans="1:27" ht="101.25" x14ac:dyDescent="0.2">
      <c r="A96" s="14"/>
      <c r="B96" s="24"/>
      <c r="C96" s="68"/>
      <c r="D96" s="56" t="s">
        <v>265</v>
      </c>
      <c r="E96" s="56" t="s">
        <v>266</v>
      </c>
      <c r="F96" s="58">
        <v>0.15</v>
      </c>
      <c r="G96" s="58">
        <v>0.2</v>
      </c>
      <c r="H96" s="71"/>
      <c r="I96" s="71"/>
      <c r="J96" s="71"/>
      <c r="K96" s="61">
        <v>0.17499999999999999</v>
      </c>
      <c r="L96" s="71"/>
      <c r="M96" s="56" t="s">
        <v>291</v>
      </c>
      <c r="N96" s="61">
        <v>0.17499999999999999</v>
      </c>
      <c r="O96" s="56" t="s">
        <v>266</v>
      </c>
      <c r="P96" s="58">
        <v>0.15</v>
      </c>
      <c r="Q96" s="61">
        <v>0.17499999999999999</v>
      </c>
      <c r="R96" s="15"/>
      <c r="S96" s="104"/>
      <c r="T96" s="105"/>
      <c r="U96" s="104"/>
      <c r="V96" s="104"/>
      <c r="W96" s="104"/>
      <c r="X96" s="71"/>
      <c r="Y96" s="89">
        <v>1.5066103888373545E-5</v>
      </c>
      <c r="Z96" s="76"/>
      <c r="AA96" s="14"/>
    </row>
    <row r="97" spans="1:27" ht="67.5" x14ac:dyDescent="0.2">
      <c r="A97" s="14"/>
      <c r="B97" s="24"/>
      <c r="C97" s="68"/>
      <c r="D97" s="56" t="s">
        <v>267</v>
      </c>
      <c r="E97" s="56" t="s">
        <v>268</v>
      </c>
      <c r="F97" s="56">
        <v>0.45</v>
      </c>
      <c r="G97" s="56">
        <v>0.56899999999999995</v>
      </c>
      <c r="H97" s="71"/>
      <c r="I97" s="71"/>
      <c r="J97" s="71"/>
      <c r="K97" s="56">
        <v>0.51</v>
      </c>
      <c r="L97" s="71"/>
      <c r="M97" s="56" t="s">
        <v>292</v>
      </c>
      <c r="N97" s="56">
        <v>0.51</v>
      </c>
      <c r="O97" s="56" t="s">
        <v>268</v>
      </c>
      <c r="P97" s="56">
        <v>0.45</v>
      </c>
      <c r="Q97" s="56">
        <v>0.51</v>
      </c>
      <c r="R97" s="15"/>
      <c r="S97" s="104"/>
      <c r="T97" s="105"/>
      <c r="U97" s="104"/>
      <c r="V97" s="104"/>
      <c r="W97" s="104"/>
      <c r="X97" s="71"/>
      <c r="Y97" s="89">
        <v>0</v>
      </c>
      <c r="Z97" s="76"/>
      <c r="AA97" s="14"/>
    </row>
    <row r="98" spans="1:27" ht="67.5" x14ac:dyDescent="0.2">
      <c r="A98" s="14"/>
      <c r="B98" s="24"/>
      <c r="C98" s="68"/>
      <c r="D98" s="56" t="s">
        <v>269</v>
      </c>
      <c r="E98" s="56" t="s">
        <v>270</v>
      </c>
      <c r="F98" s="56">
        <v>2.15</v>
      </c>
      <c r="G98" s="56">
        <v>2.661</v>
      </c>
      <c r="H98" s="71"/>
      <c r="I98" s="71"/>
      <c r="J98" s="71"/>
      <c r="K98" s="56">
        <v>2.4</v>
      </c>
      <c r="L98" s="71"/>
      <c r="M98" s="56" t="s">
        <v>297</v>
      </c>
      <c r="N98" s="56">
        <v>2.4</v>
      </c>
      <c r="O98" s="56" t="s">
        <v>270</v>
      </c>
      <c r="P98" s="56">
        <v>2.15</v>
      </c>
      <c r="Q98" s="56">
        <v>2.4</v>
      </c>
      <c r="R98" s="15"/>
      <c r="S98" s="104"/>
      <c r="T98" s="105"/>
      <c r="U98" s="104"/>
      <c r="V98" s="104"/>
      <c r="W98" s="104"/>
      <c r="X98" s="71"/>
      <c r="Y98" s="89">
        <v>0</v>
      </c>
      <c r="Z98" s="76"/>
      <c r="AA98" s="14"/>
    </row>
    <row r="99" spans="1:27" ht="67.5" x14ac:dyDescent="0.2">
      <c r="A99" s="14"/>
      <c r="B99" s="24"/>
      <c r="C99" s="68"/>
      <c r="D99" s="56" t="s">
        <v>271</v>
      </c>
      <c r="E99" s="56" t="s">
        <v>272</v>
      </c>
      <c r="F99" s="56">
        <v>1.7</v>
      </c>
      <c r="G99" s="56">
        <v>2.1040000000000001</v>
      </c>
      <c r="H99" s="71"/>
      <c r="I99" s="71"/>
      <c r="J99" s="71"/>
      <c r="K99" s="56">
        <v>1.9</v>
      </c>
      <c r="L99" s="71"/>
      <c r="M99" s="56" t="s">
        <v>293</v>
      </c>
      <c r="N99" s="56">
        <v>1.9</v>
      </c>
      <c r="O99" s="56" t="s">
        <v>272</v>
      </c>
      <c r="P99" s="56">
        <v>1.7</v>
      </c>
      <c r="Q99" s="56">
        <v>1.9</v>
      </c>
      <c r="R99" s="15"/>
      <c r="S99" s="104"/>
      <c r="T99" s="105"/>
      <c r="U99" s="104"/>
      <c r="V99" s="104"/>
      <c r="W99" s="104"/>
      <c r="X99" s="71"/>
      <c r="Y99" s="89">
        <v>0</v>
      </c>
      <c r="Z99" s="76"/>
      <c r="AA99" s="14"/>
    </row>
    <row r="100" spans="1:27" ht="78.75" x14ac:dyDescent="0.2">
      <c r="A100" s="14"/>
      <c r="B100" s="24"/>
      <c r="C100" s="68"/>
      <c r="D100" s="56" t="s">
        <v>273</v>
      </c>
      <c r="E100" s="56" t="s">
        <v>274</v>
      </c>
      <c r="F100" s="56" t="s">
        <v>280</v>
      </c>
      <c r="G100" s="56">
        <v>1</v>
      </c>
      <c r="H100" s="71"/>
      <c r="I100" s="71"/>
      <c r="J100" s="71"/>
      <c r="K100" s="56">
        <v>0.5</v>
      </c>
      <c r="L100" s="71"/>
      <c r="M100" s="56" t="s">
        <v>294</v>
      </c>
      <c r="N100" s="56">
        <v>0.5</v>
      </c>
      <c r="O100" s="56" t="s">
        <v>274</v>
      </c>
      <c r="P100" s="56" t="s">
        <v>280</v>
      </c>
      <c r="Q100" s="56">
        <v>0.5</v>
      </c>
      <c r="R100" s="15"/>
      <c r="S100" s="104"/>
      <c r="T100" s="105"/>
      <c r="U100" s="104"/>
      <c r="V100" s="104"/>
      <c r="W100" s="104"/>
      <c r="X100" s="71"/>
      <c r="Y100" s="89">
        <v>0</v>
      </c>
      <c r="Z100" s="76"/>
      <c r="AA100" s="14"/>
    </row>
    <row r="101" spans="1:27" ht="144" customHeight="1" x14ac:dyDescent="0.2">
      <c r="A101" s="14"/>
      <c r="B101" s="24"/>
      <c r="C101" s="68"/>
      <c r="D101" s="56" t="s">
        <v>275</v>
      </c>
      <c r="E101" s="56" t="s">
        <v>276</v>
      </c>
      <c r="F101" s="60">
        <v>0.115</v>
      </c>
      <c r="G101" s="58">
        <v>0.2</v>
      </c>
      <c r="H101" s="71"/>
      <c r="I101" s="71"/>
      <c r="J101" s="71"/>
      <c r="K101" s="58">
        <v>0.15</v>
      </c>
      <c r="L101" s="71"/>
      <c r="M101" s="56" t="s">
        <v>295</v>
      </c>
      <c r="N101" s="58">
        <v>0.15</v>
      </c>
      <c r="O101" s="56" t="s">
        <v>276</v>
      </c>
      <c r="P101" s="60">
        <v>0.115</v>
      </c>
      <c r="Q101" s="58">
        <v>0.15</v>
      </c>
      <c r="R101" s="15"/>
      <c r="S101" s="104"/>
      <c r="T101" s="105"/>
      <c r="U101" s="104"/>
      <c r="V101" s="104"/>
      <c r="W101" s="104"/>
      <c r="X101" s="71"/>
      <c r="Y101" s="89">
        <v>4.1431785693027251E-5</v>
      </c>
      <c r="Z101" s="76"/>
      <c r="AA101" s="14"/>
    </row>
    <row r="102" spans="1:27" ht="67.5" x14ac:dyDescent="0.2">
      <c r="A102" s="14"/>
      <c r="B102" s="24"/>
      <c r="C102" s="68"/>
      <c r="D102" s="56" t="s">
        <v>277</v>
      </c>
      <c r="E102" s="56" t="s">
        <v>278</v>
      </c>
      <c r="F102" s="56">
        <v>0.625</v>
      </c>
      <c r="G102" s="56">
        <v>0.65</v>
      </c>
      <c r="H102" s="71"/>
      <c r="I102" s="71"/>
      <c r="J102" s="71"/>
      <c r="K102" s="56">
        <v>0.63500000000000001</v>
      </c>
      <c r="L102" s="71"/>
      <c r="M102" s="56" t="s">
        <v>296</v>
      </c>
      <c r="N102" s="56">
        <v>0.63500000000000001</v>
      </c>
      <c r="O102" s="56" t="s">
        <v>278</v>
      </c>
      <c r="P102" s="56">
        <v>0.625</v>
      </c>
      <c r="Q102" s="56">
        <v>0.63500000000000001</v>
      </c>
      <c r="R102" s="15"/>
      <c r="S102" s="104"/>
      <c r="T102" s="105"/>
      <c r="U102" s="104"/>
      <c r="V102" s="104"/>
      <c r="W102" s="104"/>
      <c r="X102" s="71"/>
      <c r="Y102" s="89">
        <v>0</v>
      </c>
      <c r="Z102" s="76"/>
      <c r="AA102" s="14"/>
    </row>
    <row r="103" spans="1:27" ht="37.5" customHeight="1" x14ac:dyDescent="0.2">
      <c r="A103" s="123" t="s">
        <v>30</v>
      </c>
      <c r="B103" s="123"/>
      <c r="C103" s="123" t="s">
        <v>61</v>
      </c>
      <c r="D103" s="123"/>
      <c r="E103" s="123"/>
      <c r="F103" s="123"/>
      <c r="G103" s="123"/>
      <c r="H103" s="123"/>
      <c r="I103" s="123"/>
      <c r="J103" s="123"/>
      <c r="K103" s="123"/>
      <c r="L103" s="123"/>
      <c r="M103" s="123"/>
      <c r="N103" s="123"/>
      <c r="O103" s="123"/>
      <c r="P103" s="123"/>
      <c r="Q103" s="123"/>
      <c r="R103" s="123"/>
      <c r="S103" s="123"/>
      <c r="T103" s="123"/>
      <c r="U103" s="123"/>
      <c r="V103" s="123"/>
      <c r="W103" s="123"/>
      <c r="X103" s="90"/>
      <c r="Y103" s="68"/>
      <c r="Z103" s="76"/>
      <c r="AA103" s="14"/>
    </row>
    <row r="104" spans="1:27" ht="64.5" customHeight="1" x14ac:dyDescent="0.2">
      <c r="A104" s="14"/>
      <c r="B104" s="3" t="s">
        <v>477</v>
      </c>
      <c r="C104" s="76"/>
      <c r="D104" s="107" t="s">
        <v>298</v>
      </c>
      <c r="E104" s="107" t="s">
        <v>299</v>
      </c>
      <c r="F104" s="107">
        <v>4</v>
      </c>
      <c r="G104" s="62">
        <v>12</v>
      </c>
      <c r="H104" s="76"/>
      <c r="I104" s="76"/>
      <c r="J104" s="76"/>
      <c r="K104" s="62">
        <v>3</v>
      </c>
      <c r="L104" s="76"/>
      <c r="M104" s="107" t="s">
        <v>300</v>
      </c>
      <c r="N104" s="62">
        <v>3</v>
      </c>
      <c r="O104" s="107" t="s">
        <v>299</v>
      </c>
      <c r="P104" s="62">
        <v>4</v>
      </c>
      <c r="Q104" s="62">
        <v>3</v>
      </c>
      <c r="R104" s="108"/>
      <c r="S104" s="90"/>
      <c r="T104" s="63">
        <v>270000000</v>
      </c>
      <c r="U104" s="71"/>
      <c r="V104" s="109"/>
      <c r="W104" s="14"/>
      <c r="X104" s="71"/>
      <c r="Y104" s="101">
        <v>2.8248944790700399E-4</v>
      </c>
      <c r="Z104" s="76"/>
      <c r="AA104" s="33"/>
    </row>
    <row r="105" spans="1:27" ht="141.75" customHeight="1" x14ac:dyDescent="0.2">
      <c r="A105" s="14"/>
      <c r="B105" s="3" t="s">
        <v>478</v>
      </c>
      <c r="C105" s="76"/>
      <c r="D105" s="107"/>
      <c r="E105" s="107"/>
      <c r="F105" s="107"/>
      <c r="G105" s="62"/>
      <c r="H105" s="76"/>
      <c r="I105" s="76"/>
      <c r="J105" s="76"/>
      <c r="K105" s="62"/>
      <c r="L105" s="76"/>
      <c r="M105" s="107"/>
      <c r="N105" s="62"/>
      <c r="O105" s="107"/>
      <c r="P105" s="62"/>
      <c r="Q105" s="62"/>
      <c r="R105" s="108"/>
      <c r="S105" s="90"/>
      <c r="T105" s="63">
        <v>91951052</v>
      </c>
      <c r="U105" s="71"/>
      <c r="V105" s="109"/>
      <c r="W105" s="14"/>
      <c r="X105" s="71"/>
      <c r="Y105" s="101"/>
      <c r="Z105" s="76"/>
      <c r="AA105" s="33"/>
    </row>
    <row r="106" spans="1:27" ht="200.45" customHeight="1" x14ac:dyDescent="0.2">
      <c r="A106" s="14"/>
      <c r="B106" s="32" t="s">
        <v>479</v>
      </c>
      <c r="C106" s="76"/>
      <c r="D106" s="107"/>
      <c r="E106" s="107"/>
      <c r="F106" s="107"/>
      <c r="G106" s="62"/>
      <c r="H106" s="76"/>
      <c r="I106" s="76"/>
      <c r="J106" s="76"/>
      <c r="K106" s="62"/>
      <c r="L106" s="76"/>
      <c r="M106" s="107"/>
      <c r="N106" s="62"/>
      <c r="O106" s="107"/>
      <c r="P106" s="62"/>
      <c r="Q106" s="62"/>
      <c r="R106" s="108"/>
      <c r="S106" s="90"/>
      <c r="T106" s="63">
        <v>50000000</v>
      </c>
      <c r="U106" s="71"/>
      <c r="V106" s="109"/>
      <c r="W106" s="14"/>
      <c r="X106" s="71"/>
      <c r="Y106" s="101"/>
      <c r="Z106" s="76"/>
      <c r="AA106" s="33"/>
    </row>
    <row r="107" spans="1:27" s="1" customFormat="1" ht="54.75" customHeight="1" x14ac:dyDescent="0.2">
      <c r="A107" s="87" t="s">
        <v>30</v>
      </c>
      <c r="B107" s="87"/>
      <c r="C107" s="87" t="s">
        <v>62</v>
      </c>
      <c r="D107" s="87"/>
      <c r="E107" s="87"/>
      <c r="F107" s="87"/>
      <c r="G107" s="87"/>
      <c r="H107" s="87"/>
      <c r="I107" s="87"/>
      <c r="J107" s="87"/>
      <c r="K107" s="87"/>
      <c r="L107" s="87"/>
      <c r="M107" s="87"/>
      <c r="N107" s="87"/>
      <c r="O107" s="87"/>
      <c r="P107" s="87"/>
      <c r="Q107" s="87"/>
      <c r="R107" s="87"/>
      <c r="S107" s="87"/>
      <c r="T107" s="87"/>
      <c r="U107" s="87"/>
      <c r="V107" s="87"/>
      <c r="W107" s="87"/>
      <c r="X107" s="87"/>
      <c r="Y107" s="87"/>
      <c r="Z107" s="76"/>
      <c r="AA107" s="14"/>
    </row>
    <row r="108" spans="1:27" s="1" customFormat="1" ht="54.75" customHeight="1" x14ac:dyDescent="0.2">
      <c r="A108" s="14"/>
      <c r="B108" s="68"/>
      <c r="C108" s="68"/>
      <c r="D108" s="56" t="s">
        <v>301</v>
      </c>
      <c r="E108" s="56" t="s">
        <v>302</v>
      </c>
      <c r="F108" s="56">
        <v>43</v>
      </c>
      <c r="G108" s="56">
        <v>277</v>
      </c>
      <c r="H108" s="71"/>
      <c r="I108" s="71"/>
      <c r="J108" s="71"/>
      <c r="K108" s="56">
        <v>70</v>
      </c>
      <c r="L108" s="71"/>
      <c r="M108" s="56" t="s">
        <v>305</v>
      </c>
      <c r="N108" s="56">
        <v>70</v>
      </c>
      <c r="O108" s="56" t="s">
        <v>302</v>
      </c>
      <c r="P108" s="56">
        <v>43</v>
      </c>
      <c r="Q108" s="56">
        <v>70</v>
      </c>
      <c r="R108" s="15"/>
      <c r="S108" s="86"/>
      <c r="T108" s="59"/>
      <c r="U108" s="71"/>
      <c r="V108" s="109"/>
      <c r="W108" s="14"/>
      <c r="X108" s="71"/>
      <c r="Y108" s="89">
        <v>0</v>
      </c>
      <c r="Z108" s="76"/>
      <c r="AA108" s="14"/>
    </row>
    <row r="109" spans="1:27" s="1" customFormat="1" ht="112.5" customHeight="1" x14ac:dyDescent="0.2">
      <c r="A109" s="14"/>
      <c r="B109" s="32" t="s">
        <v>400</v>
      </c>
      <c r="C109" s="68"/>
      <c r="D109" s="56" t="s">
        <v>303</v>
      </c>
      <c r="E109" s="56" t="s">
        <v>304</v>
      </c>
      <c r="F109" s="56">
        <v>0</v>
      </c>
      <c r="G109" s="56">
        <v>27</v>
      </c>
      <c r="H109" s="71"/>
      <c r="I109" s="71"/>
      <c r="J109" s="71"/>
      <c r="K109" s="56">
        <v>10</v>
      </c>
      <c r="L109" s="71"/>
      <c r="M109" s="56" t="s">
        <v>306</v>
      </c>
      <c r="N109" s="56">
        <v>10</v>
      </c>
      <c r="O109" s="56" t="s">
        <v>304</v>
      </c>
      <c r="P109" s="56">
        <v>0</v>
      </c>
      <c r="Q109" s="56">
        <v>10</v>
      </c>
      <c r="R109" s="15"/>
      <c r="S109" s="86"/>
      <c r="T109" s="110"/>
      <c r="U109" s="110"/>
      <c r="V109" s="59">
        <v>8948450056</v>
      </c>
      <c r="W109" s="14"/>
      <c r="X109" s="71"/>
      <c r="Y109" s="89">
        <v>9.8514247227797554E-3</v>
      </c>
      <c r="Z109" s="76"/>
      <c r="AA109" s="14"/>
    </row>
    <row r="110" spans="1:27" s="1" customFormat="1" ht="34.5" customHeight="1" x14ac:dyDescent="0.2">
      <c r="A110" s="123" t="s">
        <v>30</v>
      </c>
      <c r="B110" s="123"/>
      <c r="C110" s="123" t="s">
        <v>63</v>
      </c>
      <c r="D110" s="123"/>
      <c r="E110" s="123"/>
      <c r="F110" s="123"/>
      <c r="G110" s="123"/>
      <c r="H110" s="123"/>
      <c r="I110" s="123"/>
      <c r="J110" s="123"/>
      <c r="K110" s="123"/>
      <c r="L110" s="123"/>
      <c r="M110" s="123"/>
      <c r="N110" s="123"/>
      <c r="O110" s="123"/>
      <c r="P110" s="123"/>
      <c r="Q110" s="123"/>
      <c r="R110" s="123"/>
      <c r="S110" s="123"/>
      <c r="T110" s="123"/>
      <c r="U110" s="123"/>
      <c r="V110" s="123"/>
      <c r="W110" s="123"/>
      <c r="X110" s="94"/>
      <c r="Y110" s="94"/>
      <c r="Z110" s="76"/>
      <c r="AA110" s="14"/>
    </row>
    <row r="111" spans="1:27" s="1" customFormat="1" ht="88.5" customHeight="1" x14ac:dyDescent="0.2">
      <c r="A111" s="14"/>
      <c r="B111" s="56" t="s">
        <v>311</v>
      </c>
      <c r="C111" s="68"/>
      <c r="D111" s="56" t="s">
        <v>307</v>
      </c>
      <c r="E111" s="56" t="s">
        <v>308</v>
      </c>
      <c r="F111" s="56">
        <v>332</v>
      </c>
      <c r="G111" s="56">
        <v>332</v>
      </c>
      <c r="H111" s="85"/>
      <c r="I111" s="71"/>
      <c r="J111" s="71"/>
      <c r="K111" s="56">
        <v>332</v>
      </c>
      <c r="L111" s="71"/>
      <c r="M111" s="56" t="s">
        <v>311</v>
      </c>
      <c r="N111" s="56">
        <v>332</v>
      </c>
      <c r="O111" s="56" t="s">
        <v>308</v>
      </c>
      <c r="P111" s="56">
        <v>332</v>
      </c>
      <c r="Q111" s="56">
        <v>332</v>
      </c>
      <c r="R111" s="85"/>
      <c r="S111" s="15"/>
      <c r="T111" s="70">
        <v>0</v>
      </c>
      <c r="U111" s="70"/>
      <c r="V111" s="71"/>
      <c r="W111" s="109"/>
      <c r="X111" s="14"/>
      <c r="Y111" s="89">
        <v>0</v>
      </c>
      <c r="Z111" s="76"/>
      <c r="AA111" s="14"/>
    </row>
    <row r="112" spans="1:27" s="1" customFormat="1" ht="181.5" customHeight="1" x14ac:dyDescent="0.2">
      <c r="A112" s="14"/>
      <c r="B112" s="57" t="s">
        <v>462</v>
      </c>
      <c r="C112" s="14"/>
      <c r="D112" s="56" t="s">
        <v>309</v>
      </c>
      <c r="E112" s="56" t="s">
        <v>310</v>
      </c>
      <c r="F112" s="56">
        <v>0</v>
      </c>
      <c r="G112" s="56">
        <v>26</v>
      </c>
      <c r="H112" s="85"/>
      <c r="I112" s="85"/>
      <c r="J112" s="71"/>
      <c r="K112" s="30"/>
      <c r="L112" s="71"/>
      <c r="M112" s="56" t="s">
        <v>312</v>
      </c>
      <c r="N112" s="30"/>
      <c r="O112" s="56" t="s">
        <v>310</v>
      </c>
      <c r="P112" s="56">
        <v>0</v>
      </c>
      <c r="Q112" s="30"/>
      <c r="R112" s="85"/>
      <c r="S112" s="85"/>
      <c r="T112" s="59">
        <v>50000000</v>
      </c>
      <c r="U112" s="86"/>
      <c r="V112" s="70"/>
      <c r="W112" s="71"/>
      <c r="X112" s="109"/>
      <c r="Y112" s="89">
        <v>3.3898733748840475E-4</v>
      </c>
      <c r="Z112" s="76"/>
      <c r="AA112" s="14"/>
    </row>
    <row r="113" spans="1:27" s="1" customFormat="1" ht="27.75" customHeight="1" x14ac:dyDescent="0.2">
      <c r="A113" s="123" t="s">
        <v>30</v>
      </c>
      <c r="B113" s="123"/>
      <c r="C113" s="123" t="s">
        <v>64</v>
      </c>
      <c r="D113" s="123"/>
      <c r="E113" s="123"/>
      <c r="F113" s="123"/>
      <c r="G113" s="123"/>
      <c r="H113" s="123"/>
      <c r="I113" s="123"/>
      <c r="J113" s="123"/>
      <c r="K113" s="123"/>
      <c r="L113" s="123"/>
      <c r="M113" s="123"/>
      <c r="N113" s="123"/>
      <c r="O113" s="123"/>
      <c r="P113" s="123"/>
      <c r="Q113" s="123"/>
      <c r="R113" s="123"/>
      <c r="S113" s="123"/>
      <c r="T113" s="123"/>
      <c r="U113" s="123"/>
      <c r="V113" s="123"/>
      <c r="W113" s="123"/>
      <c r="X113" s="94"/>
      <c r="Y113" s="94"/>
      <c r="Z113" s="76"/>
      <c r="AA113" s="14"/>
    </row>
    <row r="114" spans="1:27" s="1" customFormat="1" ht="193.5" customHeight="1" x14ac:dyDescent="0.2">
      <c r="A114" s="14"/>
      <c r="B114" s="57" t="s">
        <v>467</v>
      </c>
      <c r="C114" s="68"/>
      <c r="D114" s="56" t="s">
        <v>313</v>
      </c>
      <c r="E114" s="56" t="s">
        <v>314</v>
      </c>
      <c r="F114" s="111">
        <v>1</v>
      </c>
      <c r="G114" s="30">
        <v>4</v>
      </c>
      <c r="H114" s="71"/>
      <c r="I114" s="71"/>
      <c r="J114" s="71"/>
      <c r="K114" s="111">
        <v>1</v>
      </c>
      <c r="L114" s="71"/>
      <c r="M114" s="56" t="s">
        <v>315</v>
      </c>
      <c r="N114" s="111">
        <v>1</v>
      </c>
      <c r="O114" s="56" t="s">
        <v>314</v>
      </c>
      <c r="P114" s="111">
        <v>1</v>
      </c>
      <c r="Q114" s="111">
        <v>1</v>
      </c>
      <c r="R114" s="85"/>
      <c r="S114" s="15"/>
      <c r="T114" s="59">
        <v>60000000</v>
      </c>
      <c r="U114" s="70"/>
      <c r="V114" s="71"/>
      <c r="W114" s="109"/>
      <c r="X114" s="14"/>
      <c r="Y114" s="112">
        <v>2.2599155832560318E-4</v>
      </c>
      <c r="Z114" s="76"/>
      <c r="AA114" s="14"/>
    </row>
    <row r="115" spans="1:27" s="1" customFormat="1" ht="29.25" customHeight="1" x14ac:dyDescent="0.2">
      <c r="A115" s="123" t="s">
        <v>30</v>
      </c>
      <c r="B115" s="123"/>
      <c r="C115" s="123" t="s">
        <v>65</v>
      </c>
      <c r="D115" s="123"/>
      <c r="E115" s="123"/>
      <c r="F115" s="123"/>
      <c r="G115" s="123"/>
      <c r="H115" s="123"/>
      <c r="I115" s="123"/>
      <c r="J115" s="123"/>
      <c r="K115" s="123"/>
      <c r="L115" s="123"/>
      <c r="M115" s="123"/>
      <c r="N115" s="123"/>
      <c r="O115" s="123"/>
      <c r="P115" s="123"/>
      <c r="Q115" s="123"/>
      <c r="R115" s="123"/>
      <c r="S115" s="123"/>
      <c r="T115" s="123"/>
      <c r="U115" s="123"/>
      <c r="V115" s="123"/>
      <c r="W115" s="123"/>
      <c r="X115" s="94"/>
      <c r="Y115" s="94"/>
      <c r="Z115" s="76"/>
      <c r="AA115" s="14"/>
    </row>
    <row r="116" spans="1:27" s="1" customFormat="1" ht="54.75" customHeight="1" x14ac:dyDescent="0.2">
      <c r="A116" s="14"/>
      <c r="B116" s="3" t="s">
        <v>401</v>
      </c>
      <c r="C116" s="68"/>
      <c r="D116" s="56" t="s">
        <v>316</v>
      </c>
      <c r="E116" s="56" t="s">
        <v>317</v>
      </c>
      <c r="F116" s="30">
        <v>0</v>
      </c>
      <c r="G116" s="30">
        <v>1</v>
      </c>
      <c r="H116" s="71"/>
      <c r="I116" s="71"/>
      <c r="J116" s="71"/>
      <c r="K116" s="30">
        <v>0.25</v>
      </c>
      <c r="L116" s="71"/>
      <c r="M116" s="56" t="s">
        <v>316</v>
      </c>
      <c r="N116" s="30">
        <v>0.25</v>
      </c>
      <c r="O116" s="56" t="s">
        <v>317</v>
      </c>
      <c r="P116" s="30">
        <v>0</v>
      </c>
      <c r="Q116" s="30">
        <v>0.25</v>
      </c>
      <c r="R116" s="85"/>
      <c r="S116" s="15"/>
      <c r="T116" s="59">
        <v>100000000</v>
      </c>
      <c r="U116" s="70"/>
      <c r="V116" s="71"/>
      <c r="W116" s="109"/>
      <c r="X116" s="14"/>
      <c r="Y116" s="89">
        <v>1.5066103888373546E-4</v>
      </c>
      <c r="Z116" s="76"/>
      <c r="AA116" s="14"/>
    </row>
    <row r="117" spans="1:27" s="1" customFormat="1" ht="22.5" customHeight="1" x14ac:dyDescent="0.2">
      <c r="A117" s="123" t="s">
        <v>30</v>
      </c>
      <c r="B117" s="123"/>
      <c r="C117" s="123" t="s">
        <v>66</v>
      </c>
      <c r="D117" s="123"/>
      <c r="E117" s="123"/>
      <c r="F117" s="123"/>
      <c r="G117" s="123"/>
      <c r="H117" s="123"/>
      <c r="I117" s="123"/>
      <c r="J117" s="123"/>
      <c r="K117" s="123"/>
      <c r="L117" s="123"/>
      <c r="M117" s="123"/>
      <c r="N117" s="123"/>
      <c r="O117" s="123"/>
      <c r="P117" s="123"/>
      <c r="Q117" s="123"/>
      <c r="R117" s="123"/>
      <c r="S117" s="123"/>
      <c r="T117" s="123"/>
      <c r="U117" s="123"/>
      <c r="V117" s="123"/>
      <c r="W117" s="123"/>
      <c r="X117" s="94"/>
      <c r="Y117" s="94"/>
      <c r="Z117" s="76"/>
      <c r="AA117" s="14"/>
    </row>
    <row r="118" spans="1:27" s="1" customFormat="1" ht="94.5" customHeight="1" x14ac:dyDescent="0.2">
      <c r="A118" s="14"/>
      <c r="B118" s="32" t="s">
        <v>402</v>
      </c>
      <c r="C118" s="68"/>
      <c r="D118" s="56" t="s">
        <v>318</v>
      </c>
      <c r="E118" s="56" t="s">
        <v>319</v>
      </c>
      <c r="F118" s="56">
        <v>61</v>
      </c>
      <c r="G118" s="56">
        <v>120</v>
      </c>
      <c r="H118" s="71"/>
      <c r="I118" s="71"/>
      <c r="J118" s="71"/>
      <c r="K118" s="56">
        <v>30</v>
      </c>
      <c r="L118" s="71"/>
      <c r="M118" s="56" t="s">
        <v>318</v>
      </c>
      <c r="N118" s="56">
        <v>30</v>
      </c>
      <c r="O118" s="56" t="s">
        <v>319</v>
      </c>
      <c r="P118" s="56">
        <v>61</v>
      </c>
      <c r="Q118" s="56">
        <v>30</v>
      </c>
      <c r="R118" s="85"/>
      <c r="S118" s="15"/>
      <c r="T118" s="59">
        <v>20000000</v>
      </c>
      <c r="U118" s="70"/>
      <c r="V118" s="71"/>
      <c r="W118" s="109"/>
      <c r="X118" s="14"/>
      <c r="Y118" s="89">
        <v>3.013220777674709E-5</v>
      </c>
      <c r="Z118" s="76"/>
      <c r="AA118" s="14"/>
    </row>
    <row r="119" spans="1:27" s="1" customFormat="1" ht="94.5" customHeight="1" x14ac:dyDescent="0.2">
      <c r="A119" s="14"/>
      <c r="B119" s="3" t="s">
        <v>403</v>
      </c>
      <c r="C119" s="68"/>
      <c r="D119" s="56" t="s">
        <v>320</v>
      </c>
      <c r="E119" s="56" t="s">
        <v>321</v>
      </c>
      <c r="F119" s="56">
        <v>0</v>
      </c>
      <c r="G119" s="56">
        <v>100</v>
      </c>
      <c r="H119" s="71"/>
      <c r="I119" s="71"/>
      <c r="J119" s="71"/>
      <c r="K119" s="56">
        <v>25</v>
      </c>
      <c r="L119" s="71"/>
      <c r="M119" s="56" t="s">
        <v>320</v>
      </c>
      <c r="N119" s="56">
        <v>25</v>
      </c>
      <c r="O119" s="56" t="s">
        <v>321</v>
      </c>
      <c r="P119" s="56">
        <v>0</v>
      </c>
      <c r="Q119" s="56">
        <v>25</v>
      </c>
      <c r="R119" s="85"/>
      <c r="S119" s="15"/>
      <c r="T119" s="59">
        <v>20000000</v>
      </c>
      <c r="U119" s="70"/>
      <c r="V119" s="71"/>
      <c r="W119" s="109"/>
      <c r="X119" s="14"/>
      <c r="Y119" s="89">
        <v>3.013220777674709E-5</v>
      </c>
      <c r="Z119" s="76"/>
      <c r="AA119" s="14"/>
    </row>
    <row r="120" spans="1:27" s="1" customFormat="1" ht="82.5" customHeight="1" x14ac:dyDescent="0.2">
      <c r="A120" s="14"/>
      <c r="B120" s="3" t="s">
        <v>404</v>
      </c>
      <c r="C120" s="68"/>
      <c r="D120" s="56" t="s">
        <v>322</v>
      </c>
      <c r="E120" s="56" t="s">
        <v>323</v>
      </c>
      <c r="F120" s="56">
        <v>21</v>
      </c>
      <c r="G120" s="56">
        <v>100</v>
      </c>
      <c r="H120" s="71"/>
      <c r="I120" s="71"/>
      <c r="J120" s="71"/>
      <c r="K120" s="56">
        <v>25</v>
      </c>
      <c r="L120" s="71"/>
      <c r="M120" s="56" t="s">
        <v>322</v>
      </c>
      <c r="N120" s="56">
        <v>25</v>
      </c>
      <c r="O120" s="56" t="s">
        <v>323</v>
      </c>
      <c r="P120" s="56">
        <v>21</v>
      </c>
      <c r="Q120" s="56">
        <v>25</v>
      </c>
      <c r="R120" s="85"/>
      <c r="S120" s="15"/>
      <c r="T120" s="59">
        <v>20000000</v>
      </c>
      <c r="U120" s="70"/>
      <c r="V120" s="71"/>
      <c r="W120" s="109"/>
      <c r="X120" s="14"/>
      <c r="Y120" s="89">
        <v>3.013220777674709E-5</v>
      </c>
      <c r="Z120" s="76"/>
      <c r="AA120" s="14"/>
    </row>
    <row r="121" spans="1:27" s="1" customFormat="1" ht="129.75" customHeight="1" x14ac:dyDescent="0.2">
      <c r="A121" s="14"/>
      <c r="B121" s="57" t="s">
        <v>466</v>
      </c>
      <c r="C121" s="68"/>
      <c r="D121" s="56" t="s">
        <v>324</v>
      </c>
      <c r="E121" s="56" t="s">
        <v>325</v>
      </c>
      <c r="F121" s="56">
        <v>1000</v>
      </c>
      <c r="G121" s="56">
        <v>300</v>
      </c>
      <c r="H121" s="71"/>
      <c r="I121" s="71"/>
      <c r="J121" s="71"/>
      <c r="K121" s="56">
        <v>100</v>
      </c>
      <c r="L121" s="71"/>
      <c r="M121" s="56" t="s">
        <v>324</v>
      </c>
      <c r="N121" s="56">
        <v>100</v>
      </c>
      <c r="O121" s="56" t="s">
        <v>325</v>
      </c>
      <c r="P121" s="56">
        <v>1000</v>
      </c>
      <c r="Q121" s="56">
        <v>100</v>
      </c>
      <c r="R121" s="85"/>
      <c r="S121" s="15"/>
      <c r="T121" s="59">
        <v>50000000</v>
      </c>
      <c r="U121" s="70"/>
      <c r="V121" s="71"/>
      <c r="W121" s="109"/>
      <c r="X121" s="14"/>
      <c r="Y121" s="89">
        <v>3.013220777674709E-5</v>
      </c>
      <c r="Z121" s="76"/>
      <c r="AA121" s="14"/>
    </row>
    <row r="122" spans="1:27" s="1" customFormat="1" ht="89.25" customHeight="1" x14ac:dyDescent="0.2">
      <c r="A122" s="14"/>
      <c r="B122" s="3" t="s">
        <v>405</v>
      </c>
      <c r="C122" s="14"/>
      <c r="D122" s="56" t="s">
        <v>326</v>
      </c>
      <c r="E122" s="56" t="s">
        <v>327</v>
      </c>
      <c r="F122" s="56">
        <v>2</v>
      </c>
      <c r="G122" s="56">
        <v>10</v>
      </c>
      <c r="H122" s="71"/>
      <c r="I122" s="85"/>
      <c r="J122" s="71"/>
      <c r="K122" s="30">
        <v>3</v>
      </c>
      <c r="L122" s="71"/>
      <c r="M122" s="56" t="s">
        <v>326</v>
      </c>
      <c r="N122" s="30">
        <v>3</v>
      </c>
      <c r="O122" s="56" t="s">
        <v>327</v>
      </c>
      <c r="P122" s="56">
        <v>2</v>
      </c>
      <c r="Q122" s="30">
        <v>3</v>
      </c>
      <c r="R122" s="85"/>
      <c r="S122" s="85"/>
      <c r="T122" s="59">
        <v>20000000</v>
      </c>
      <c r="U122" s="86"/>
      <c r="V122" s="70"/>
      <c r="W122" s="71"/>
      <c r="X122" s="109"/>
      <c r="Y122" s="89">
        <v>3.013220777674709E-5</v>
      </c>
      <c r="Z122" s="76"/>
      <c r="AA122" s="14"/>
    </row>
    <row r="123" spans="1:27" s="1" customFormat="1" ht="18" customHeight="1" x14ac:dyDescent="0.2">
      <c r="A123" s="123" t="s">
        <v>30</v>
      </c>
      <c r="B123" s="123"/>
      <c r="C123" s="123" t="s">
        <v>67</v>
      </c>
      <c r="D123" s="123"/>
      <c r="E123" s="123"/>
      <c r="F123" s="123"/>
      <c r="G123" s="123"/>
      <c r="H123" s="123"/>
      <c r="I123" s="123"/>
      <c r="J123" s="123"/>
      <c r="K123" s="123"/>
      <c r="L123" s="123"/>
      <c r="M123" s="123"/>
      <c r="N123" s="123"/>
      <c r="O123" s="123"/>
      <c r="P123" s="123"/>
      <c r="Q123" s="123"/>
      <c r="R123" s="123"/>
      <c r="S123" s="123"/>
      <c r="T123" s="123"/>
      <c r="U123" s="123"/>
      <c r="V123" s="123"/>
      <c r="W123" s="123"/>
      <c r="X123" s="94"/>
      <c r="Y123" s="94"/>
      <c r="Z123" s="76"/>
      <c r="AA123" s="14"/>
    </row>
    <row r="124" spans="1:27" s="1" customFormat="1" ht="89.25" customHeight="1" x14ac:dyDescent="0.2">
      <c r="A124" s="14"/>
      <c r="B124" s="3" t="s">
        <v>406</v>
      </c>
      <c r="C124" s="68"/>
      <c r="D124" s="56" t="s">
        <v>328</v>
      </c>
      <c r="E124" s="56" t="s">
        <v>329</v>
      </c>
      <c r="F124" s="56">
        <v>0</v>
      </c>
      <c r="G124" s="56">
        <v>60</v>
      </c>
      <c r="H124" s="71"/>
      <c r="I124" s="56">
        <v>15</v>
      </c>
      <c r="J124" s="71"/>
      <c r="K124" s="71"/>
      <c r="L124" s="71"/>
      <c r="M124" s="56" t="s">
        <v>336</v>
      </c>
      <c r="N124" s="56">
        <v>15</v>
      </c>
      <c r="O124" s="56" t="s">
        <v>329</v>
      </c>
      <c r="P124" s="56">
        <v>0</v>
      </c>
      <c r="Q124" s="56">
        <v>15</v>
      </c>
      <c r="R124" s="85"/>
      <c r="S124" s="15"/>
      <c r="T124" s="59">
        <v>50000000</v>
      </c>
      <c r="U124" s="70"/>
      <c r="V124" s="71"/>
      <c r="W124" s="109"/>
      <c r="X124" s="14"/>
      <c r="Y124" s="89">
        <v>6.7420814900471621E-5</v>
      </c>
      <c r="Z124" s="76"/>
      <c r="AA124" s="14"/>
    </row>
    <row r="125" spans="1:27" s="1" customFormat="1" ht="84" customHeight="1" x14ac:dyDescent="0.2">
      <c r="A125" s="14"/>
      <c r="B125" s="3" t="s">
        <v>407</v>
      </c>
      <c r="C125" s="68"/>
      <c r="D125" s="56" t="s">
        <v>330</v>
      </c>
      <c r="E125" s="56" t="s">
        <v>331</v>
      </c>
      <c r="F125" s="56">
        <v>0</v>
      </c>
      <c r="G125" s="56">
        <v>4</v>
      </c>
      <c r="H125" s="71"/>
      <c r="I125" s="56">
        <v>1</v>
      </c>
      <c r="J125" s="71"/>
      <c r="K125" s="71"/>
      <c r="L125" s="71"/>
      <c r="M125" s="56" t="s">
        <v>337</v>
      </c>
      <c r="N125" s="56">
        <v>1</v>
      </c>
      <c r="O125" s="56" t="s">
        <v>331</v>
      </c>
      <c r="P125" s="56">
        <v>0</v>
      </c>
      <c r="Q125" s="56">
        <v>1</v>
      </c>
      <c r="R125" s="85"/>
      <c r="S125" s="15"/>
      <c r="T125" s="59">
        <v>30000000</v>
      </c>
      <c r="U125" s="70"/>
      <c r="V125" s="71"/>
      <c r="W125" s="109"/>
      <c r="X125" s="14"/>
      <c r="Y125" s="89">
        <v>4.5198311665120635E-5</v>
      </c>
      <c r="Z125" s="76"/>
      <c r="AA125" s="14"/>
    </row>
    <row r="126" spans="1:27" s="1" customFormat="1" ht="150.75" customHeight="1" x14ac:dyDescent="0.2">
      <c r="A126" s="14"/>
      <c r="B126" s="3" t="s">
        <v>409</v>
      </c>
      <c r="C126" s="68"/>
      <c r="D126" s="56" t="s">
        <v>332</v>
      </c>
      <c r="E126" s="56" t="s">
        <v>333</v>
      </c>
      <c r="F126" s="56">
        <v>0</v>
      </c>
      <c r="G126" s="56">
        <v>4</v>
      </c>
      <c r="H126" s="71"/>
      <c r="I126" s="56">
        <v>1</v>
      </c>
      <c r="J126" s="71"/>
      <c r="K126" s="71"/>
      <c r="L126" s="71"/>
      <c r="M126" s="56" t="s">
        <v>338</v>
      </c>
      <c r="N126" s="56">
        <v>1</v>
      </c>
      <c r="O126" s="56" t="s">
        <v>333</v>
      </c>
      <c r="P126" s="56">
        <v>0</v>
      </c>
      <c r="Q126" s="56">
        <v>1</v>
      </c>
      <c r="R126" s="85"/>
      <c r="S126" s="15"/>
      <c r="T126" s="59">
        <v>10000000</v>
      </c>
      <c r="U126" s="70"/>
      <c r="V126" s="71"/>
      <c r="W126" s="109"/>
      <c r="X126" s="14"/>
      <c r="Y126" s="89">
        <v>1.5066103888373545E-5</v>
      </c>
      <c r="Z126" s="76"/>
      <c r="AA126" s="14"/>
    </row>
    <row r="127" spans="1:27" s="1" customFormat="1" ht="93" customHeight="1" x14ac:dyDescent="0.2">
      <c r="A127" s="14"/>
      <c r="B127" s="3" t="s">
        <v>408</v>
      </c>
      <c r="C127" s="14"/>
      <c r="D127" s="56" t="s">
        <v>334</v>
      </c>
      <c r="E127" s="56" t="s">
        <v>335</v>
      </c>
      <c r="F127" s="56">
        <v>0</v>
      </c>
      <c r="G127" s="56">
        <v>4</v>
      </c>
      <c r="H127" s="71"/>
      <c r="I127" s="56">
        <v>1</v>
      </c>
      <c r="J127" s="71"/>
      <c r="K127" s="71"/>
      <c r="L127" s="71"/>
      <c r="M127" s="56" t="s">
        <v>339</v>
      </c>
      <c r="N127" s="56">
        <v>1</v>
      </c>
      <c r="O127" s="56" t="s">
        <v>335</v>
      </c>
      <c r="P127" s="56">
        <v>0</v>
      </c>
      <c r="Q127" s="56">
        <v>1</v>
      </c>
      <c r="R127" s="85"/>
      <c r="S127" s="85"/>
      <c r="T127" s="59">
        <v>10000000</v>
      </c>
      <c r="U127" s="86"/>
      <c r="V127" s="70"/>
      <c r="W127" s="71"/>
      <c r="X127" s="109"/>
      <c r="Y127" s="89">
        <v>1.5066103888373545E-5</v>
      </c>
      <c r="Z127" s="76"/>
      <c r="AA127" s="14"/>
    </row>
    <row r="128" spans="1:27" s="1" customFormat="1" ht="19.5" customHeight="1" x14ac:dyDescent="0.2">
      <c r="A128" s="123" t="s">
        <v>30</v>
      </c>
      <c r="B128" s="123"/>
      <c r="C128" s="123" t="s">
        <v>68</v>
      </c>
      <c r="D128" s="123"/>
      <c r="E128" s="123"/>
      <c r="F128" s="123"/>
      <c r="G128" s="123"/>
      <c r="H128" s="123"/>
      <c r="I128" s="123"/>
      <c r="J128" s="123"/>
      <c r="K128" s="123"/>
      <c r="L128" s="123"/>
      <c r="M128" s="123"/>
      <c r="N128" s="123"/>
      <c r="O128" s="123"/>
      <c r="P128" s="123"/>
      <c r="Q128" s="123"/>
      <c r="R128" s="123"/>
      <c r="S128" s="123"/>
      <c r="T128" s="123"/>
      <c r="U128" s="123"/>
      <c r="V128" s="123"/>
      <c r="W128" s="123"/>
      <c r="X128" s="94"/>
      <c r="Y128" s="94"/>
      <c r="Z128" s="76"/>
      <c r="AA128" s="14"/>
    </row>
    <row r="129" spans="1:27" s="1" customFormat="1" ht="143.25" customHeight="1" x14ac:dyDescent="0.2">
      <c r="A129" s="14"/>
      <c r="B129" s="3" t="s">
        <v>410</v>
      </c>
      <c r="C129" s="68"/>
      <c r="D129" s="56" t="s">
        <v>340</v>
      </c>
      <c r="E129" s="56" t="s">
        <v>341</v>
      </c>
      <c r="F129" s="56">
        <v>202</v>
      </c>
      <c r="G129" s="56">
        <v>202</v>
      </c>
      <c r="H129" s="71"/>
      <c r="I129" s="71"/>
      <c r="J129" s="71"/>
      <c r="K129" s="56">
        <v>202</v>
      </c>
      <c r="L129" s="71"/>
      <c r="M129" s="56" t="s">
        <v>344</v>
      </c>
      <c r="N129" s="56">
        <v>202</v>
      </c>
      <c r="O129" s="56" t="s">
        <v>341</v>
      </c>
      <c r="P129" s="56">
        <v>202</v>
      </c>
      <c r="Q129" s="56">
        <v>202</v>
      </c>
      <c r="R129" s="85"/>
      <c r="S129" s="15"/>
      <c r="T129" s="59">
        <v>20000000</v>
      </c>
      <c r="U129" s="70"/>
      <c r="V129" s="71"/>
      <c r="W129" s="109"/>
      <c r="X129" s="14"/>
      <c r="Y129" s="89">
        <v>3.013220777674709E-5</v>
      </c>
      <c r="Z129" s="76"/>
      <c r="AA129" s="14"/>
    </row>
    <row r="130" spans="1:27" s="1" customFormat="1" ht="131.25" customHeight="1" x14ac:dyDescent="0.2">
      <c r="A130" s="14"/>
      <c r="B130" s="3" t="s">
        <v>411</v>
      </c>
      <c r="C130" s="14"/>
      <c r="D130" s="56" t="s">
        <v>342</v>
      </c>
      <c r="E130" s="56" t="s">
        <v>343</v>
      </c>
      <c r="F130" s="56">
        <v>0</v>
      </c>
      <c r="G130" s="56">
        <v>20</v>
      </c>
      <c r="H130" s="71"/>
      <c r="I130" s="71"/>
      <c r="J130" s="71"/>
      <c r="K130" s="56">
        <v>5</v>
      </c>
      <c r="L130" s="71"/>
      <c r="M130" s="56" t="s">
        <v>345</v>
      </c>
      <c r="N130" s="56">
        <v>20</v>
      </c>
      <c r="O130" s="56" t="s">
        <v>343</v>
      </c>
      <c r="P130" s="56">
        <v>0</v>
      </c>
      <c r="Q130" s="56">
        <v>20</v>
      </c>
      <c r="R130" s="85"/>
      <c r="S130" s="85"/>
      <c r="T130" s="59">
        <v>10000000</v>
      </c>
      <c r="U130" s="86"/>
      <c r="V130" s="70"/>
      <c r="W130" s="71"/>
      <c r="X130" s="109"/>
      <c r="Y130" s="89">
        <v>1.5066103888373545E-5</v>
      </c>
      <c r="Z130" s="76"/>
      <c r="AA130" s="14"/>
    </row>
    <row r="131" spans="1:27" s="1" customFormat="1" ht="20.25" customHeight="1" x14ac:dyDescent="0.2">
      <c r="A131" s="123" t="s">
        <v>30</v>
      </c>
      <c r="B131" s="123"/>
      <c r="C131" s="123" t="s">
        <v>69</v>
      </c>
      <c r="D131" s="123"/>
      <c r="E131" s="123"/>
      <c r="F131" s="123"/>
      <c r="G131" s="123"/>
      <c r="H131" s="123"/>
      <c r="I131" s="123"/>
      <c r="J131" s="123"/>
      <c r="K131" s="123"/>
      <c r="L131" s="123"/>
      <c r="M131" s="123"/>
      <c r="N131" s="123"/>
      <c r="O131" s="123"/>
      <c r="P131" s="123"/>
      <c r="Q131" s="123"/>
      <c r="R131" s="123"/>
      <c r="S131" s="123"/>
      <c r="T131" s="123"/>
      <c r="U131" s="123"/>
      <c r="V131" s="123"/>
      <c r="W131" s="123"/>
      <c r="X131" s="94"/>
      <c r="Y131" s="94"/>
      <c r="Z131" s="76"/>
      <c r="AA131" s="14"/>
    </row>
    <row r="132" spans="1:27" s="1" customFormat="1" ht="207.75" customHeight="1" x14ac:dyDescent="0.2">
      <c r="A132" s="14"/>
      <c r="B132" s="3" t="s">
        <v>412</v>
      </c>
      <c r="C132" s="68"/>
      <c r="D132" s="56" t="s">
        <v>346</v>
      </c>
      <c r="E132" s="56" t="s">
        <v>347</v>
      </c>
      <c r="F132" s="56">
        <v>49</v>
      </c>
      <c r="G132" s="56">
        <v>51</v>
      </c>
      <c r="H132" s="71"/>
      <c r="I132" s="56">
        <v>10</v>
      </c>
      <c r="J132" s="71"/>
      <c r="K132" s="71"/>
      <c r="L132" s="71"/>
      <c r="M132" s="56" t="s">
        <v>362</v>
      </c>
      <c r="N132" s="56">
        <v>10</v>
      </c>
      <c r="O132" s="56" t="s">
        <v>347</v>
      </c>
      <c r="P132" s="56">
        <v>49</v>
      </c>
      <c r="Q132" s="56">
        <v>10</v>
      </c>
      <c r="R132" s="85"/>
      <c r="S132" s="59">
        <v>1914729545</v>
      </c>
      <c r="T132" s="86"/>
      <c r="U132" s="70"/>
      <c r="V132" s="71"/>
      <c r="W132" s="109"/>
      <c r="X132" s="14"/>
      <c r="Y132" s="89">
        <v>3.443388955189774E-3</v>
      </c>
      <c r="Z132" s="76"/>
      <c r="AA132" s="14"/>
    </row>
    <row r="133" spans="1:27" s="1" customFormat="1" ht="101.25" customHeight="1" x14ac:dyDescent="0.2">
      <c r="A133" s="14"/>
      <c r="B133" s="56" t="s">
        <v>455</v>
      </c>
      <c r="C133" s="68"/>
      <c r="D133" s="56" t="s">
        <v>348</v>
      </c>
      <c r="E133" s="56" t="s">
        <v>349</v>
      </c>
      <c r="F133" s="56">
        <v>1</v>
      </c>
      <c r="G133" s="56">
        <v>4</v>
      </c>
      <c r="H133" s="71"/>
      <c r="I133" s="56">
        <v>1</v>
      </c>
      <c r="J133" s="71"/>
      <c r="K133" s="71"/>
      <c r="L133" s="71"/>
      <c r="M133" s="56" t="s">
        <v>363</v>
      </c>
      <c r="N133" s="56">
        <v>1</v>
      </c>
      <c r="O133" s="56" t="s">
        <v>349</v>
      </c>
      <c r="P133" s="56">
        <v>1</v>
      </c>
      <c r="Q133" s="56">
        <v>1</v>
      </c>
      <c r="R133" s="85"/>
      <c r="S133" s="59"/>
      <c r="T133" s="86"/>
      <c r="U133" s="70"/>
      <c r="V133" s="71"/>
      <c r="W133" s="109"/>
      <c r="X133" s="14"/>
      <c r="Y133" s="89">
        <v>0</v>
      </c>
      <c r="Z133" s="76"/>
      <c r="AA133" s="14"/>
    </row>
    <row r="134" spans="1:27" s="1" customFormat="1" ht="54.75" customHeight="1" x14ac:dyDescent="0.2">
      <c r="A134" s="14"/>
      <c r="B134" s="56" t="s">
        <v>456</v>
      </c>
      <c r="C134" s="68"/>
      <c r="D134" s="56" t="s">
        <v>350</v>
      </c>
      <c r="E134" s="56" t="s">
        <v>351</v>
      </c>
      <c r="F134" s="56">
        <v>388</v>
      </c>
      <c r="G134" s="56">
        <v>776</v>
      </c>
      <c r="H134" s="71"/>
      <c r="I134" s="56">
        <v>190</v>
      </c>
      <c r="J134" s="71"/>
      <c r="K134" s="71"/>
      <c r="L134" s="71"/>
      <c r="M134" s="56" t="s">
        <v>364</v>
      </c>
      <c r="N134" s="56">
        <v>190</v>
      </c>
      <c r="O134" s="56" t="s">
        <v>351</v>
      </c>
      <c r="P134" s="56">
        <v>388</v>
      </c>
      <c r="Q134" s="56">
        <v>190</v>
      </c>
      <c r="R134" s="85"/>
      <c r="S134" s="59"/>
      <c r="T134" s="86"/>
      <c r="U134" s="70"/>
      <c r="V134" s="71"/>
      <c r="W134" s="109"/>
      <c r="X134" s="14"/>
      <c r="Y134" s="89">
        <v>0</v>
      </c>
      <c r="Z134" s="76"/>
      <c r="AA134" s="14"/>
    </row>
    <row r="135" spans="1:27" s="1" customFormat="1" ht="54.75" customHeight="1" x14ac:dyDescent="0.2">
      <c r="A135" s="14"/>
      <c r="B135" s="56" t="s">
        <v>459</v>
      </c>
      <c r="C135" s="68"/>
      <c r="D135" s="56" t="s">
        <v>352</v>
      </c>
      <c r="E135" s="56" t="s">
        <v>353</v>
      </c>
      <c r="F135" s="58">
        <v>0.23</v>
      </c>
      <c r="G135" s="58">
        <v>0.25</v>
      </c>
      <c r="H135" s="71"/>
      <c r="I135" s="61">
        <v>0.23499999999999999</v>
      </c>
      <c r="J135" s="71"/>
      <c r="K135" s="71"/>
      <c r="L135" s="71"/>
      <c r="M135" s="56" t="s">
        <v>365</v>
      </c>
      <c r="N135" s="61">
        <v>0.23499999999999999</v>
      </c>
      <c r="O135" s="56" t="s">
        <v>353</v>
      </c>
      <c r="P135" s="58">
        <v>0.23</v>
      </c>
      <c r="Q135" s="61">
        <v>0.23499999999999999</v>
      </c>
      <c r="R135" s="85"/>
      <c r="S135" s="59"/>
      <c r="T135" s="86"/>
      <c r="U135" s="70"/>
      <c r="V135" s="71"/>
      <c r="W135" s="109"/>
      <c r="X135" s="14"/>
      <c r="Y135" s="89">
        <v>0</v>
      </c>
      <c r="Z135" s="76"/>
      <c r="AA135" s="14"/>
    </row>
    <row r="136" spans="1:27" s="1" customFormat="1" ht="54.75" customHeight="1" x14ac:dyDescent="0.2">
      <c r="A136" s="14"/>
      <c r="B136" s="56" t="s">
        <v>457</v>
      </c>
      <c r="C136" s="68"/>
      <c r="D136" s="56" t="s">
        <v>354</v>
      </c>
      <c r="E136" s="56" t="s">
        <v>355</v>
      </c>
      <c r="F136" s="56">
        <v>3027</v>
      </c>
      <c r="G136" s="56">
        <v>4000</v>
      </c>
      <c r="H136" s="71"/>
      <c r="I136" s="56">
        <v>1000</v>
      </c>
      <c r="J136" s="71"/>
      <c r="K136" s="71"/>
      <c r="L136" s="71"/>
      <c r="M136" s="56" t="s">
        <v>366</v>
      </c>
      <c r="N136" s="56">
        <v>1000</v>
      </c>
      <c r="O136" s="56" t="s">
        <v>355</v>
      </c>
      <c r="P136" s="56">
        <v>3027</v>
      </c>
      <c r="Q136" s="56">
        <v>1000</v>
      </c>
      <c r="R136" s="85"/>
      <c r="S136" s="59"/>
      <c r="T136" s="86"/>
      <c r="U136" s="70"/>
      <c r="V136" s="71"/>
      <c r="W136" s="109"/>
      <c r="X136" s="14"/>
      <c r="Y136" s="89">
        <v>0</v>
      </c>
      <c r="Z136" s="76"/>
      <c r="AA136" s="14"/>
    </row>
    <row r="137" spans="1:27" s="1" customFormat="1" ht="54.75" customHeight="1" x14ac:dyDescent="0.2">
      <c r="A137" s="14"/>
      <c r="B137" s="56" t="s">
        <v>458</v>
      </c>
      <c r="C137" s="68"/>
      <c r="D137" s="56" t="s">
        <v>356</v>
      </c>
      <c r="E137" s="56" t="s">
        <v>357</v>
      </c>
      <c r="F137" s="56">
        <v>628</v>
      </c>
      <c r="G137" s="56">
        <v>1000</v>
      </c>
      <c r="H137" s="71"/>
      <c r="I137" s="56">
        <v>250</v>
      </c>
      <c r="J137" s="71"/>
      <c r="K137" s="71"/>
      <c r="L137" s="71"/>
      <c r="M137" s="56" t="s">
        <v>367</v>
      </c>
      <c r="N137" s="56">
        <v>250</v>
      </c>
      <c r="O137" s="56" t="s">
        <v>357</v>
      </c>
      <c r="P137" s="56">
        <v>628</v>
      </c>
      <c r="Q137" s="56">
        <v>250</v>
      </c>
      <c r="R137" s="85"/>
      <c r="S137" s="59"/>
      <c r="T137" s="86"/>
      <c r="U137" s="70"/>
      <c r="V137" s="71"/>
      <c r="W137" s="109"/>
      <c r="X137" s="14"/>
      <c r="Y137" s="89">
        <v>0</v>
      </c>
      <c r="Z137" s="76"/>
      <c r="AA137" s="14"/>
    </row>
    <row r="138" spans="1:27" s="1" customFormat="1" ht="54.75" customHeight="1" x14ac:dyDescent="0.2">
      <c r="A138" s="14"/>
      <c r="B138" s="56" t="s">
        <v>460</v>
      </c>
      <c r="C138" s="68"/>
      <c r="D138" s="56" t="s">
        <v>358</v>
      </c>
      <c r="E138" s="56" t="s">
        <v>359</v>
      </c>
      <c r="F138" s="58">
        <v>0.49</v>
      </c>
      <c r="G138" s="58">
        <v>0.4</v>
      </c>
      <c r="H138" s="71"/>
      <c r="I138" s="58">
        <v>0.47</v>
      </c>
      <c r="J138" s="71"/>
      <c r="K138" s="71"/>
      <c r="L138" s="71"/>
      <c r="M138" s="56" t="s">
        <v>368</v>
      </c>
      <c r="N138" s="58">
        <v>0.47</v>
      </c>
      <c r="O138" s="56" t="s">
        <v>359</v>
      </c>
      <c r="P138" s="58">
        <v>0.49</v>
      </c>
      <c r="Q138" s="58">
        <v>0.47</v>
      </c>
      <c r="R138" s="85"/>
      <c r="S138" s="59"/>
      <c r="T138" s="86"/>
      <c r="U138" s="70"/>
      <c r="V138" s="71"/>
      <c r="W138" s="109"/>
      <c r="X138" s="14"/>
      <c r="Y138" s="89">
        <v>0</v>
      </c>
      <c r="Z138" s="76"/>
      <c r="AA138" s="14"/>
    </row>
    <row r="139" spans="1:27" s="1" customFormat="1" ht="70.5" customHeight="1" x14ac:dyDescent="0.2">
      <c r="A139" s="14"/>
      <c r="B139" s="56" t="s">
        <v>461</v>
      </c>
      <c r="C139" s="14"/>
      <c r="D139" s="56" t="s">
        <v>360</v>
      </c>
      <c r="E139" s="56" t="s">
        <v>361</v>
      </c>
      <c r="F139" s="56" t="s">
        <v>279</v>
      </c>
      <c r="G139" s="58">
        <v>0.4</v>
      </c>
      <c r="H139" s="71"/>
      <c r="I139" s="58">
        <v>0.5</v>
      </c>
      <c r="J139" s="71"/>
      <c r="K139" s="71"/>
      <c r="L139" s="71"/>
      <c r="M139" s="56" t="s">
        <v>369</v>
      </c>
      <c r="N139" s="58">
        <v>0.5</v>
      </c>
      <c r="O139" s="56" t="s">
        <v>361</v>
      </c>
      <c r="P139" s="56" t="s">
        <v>279</v>
      </c>
      <c r="Q139" s="58">
        <v>0.5</v>
      </c>
      <c r="R139" s="85"/>
      <c r="S139" s="59"/>
      <c r="T139" s="15"/>
      <c r="U139" s="86"/>
      <c r="V139" s="70"/>
      <c r="W139" s="71"/>
      <c r="X139" s="109"/>
      <c r="Y139" s="89">
        <v>0</v>
      </c>
      <c r="Z139" s="76"/>
      <c r="AA139" s="14"/>
    </row>
    <row r="140" spans="1:27" s="1" customFormat="1" ht="19.5" customHeight="1" x14ac:dyDescent="0.2">
      <c r="A140" s="123" t="s">
        <v>30</v>
      </c>
      <c r="B140" s="123"/>
      <c r="C140" s="123" t="s">
        <v>70</v>
      </c>
      <c r="D140" s="123"/>
      <c r="E140" s="123"/>
      <c r="F140" s="123"/>
      <c r="G140" s="123"/>
      <c r="H140" s="123"/>
      <c r="I140" s="123"/>
      <c r="J140" s="123"/>
      <c r="K140" s="123"/>
      <c r="L140" s="123"/>
      <c r="M140" s="123"/>
      <c r="N140" s="123"/>
      <c r="O140" s="123"/>
      <c r="P140" s="123"/>
      <c r="Q140" s="123"/>
      <c r="R140" s="123"/>
      <c r="S140" s="123"/>
      <c r="T140" s="123"/>
      <c r="U140" s="123"/>
      <c r="V140" s="123"/>
      <c r="W140" s="123"/>
      <c r="X140" s="94"/>
      <c r="Y140" s="94"/>
      <c r="Z140" s="76"/>
      <c r="AA140" s="14"/>
    </row>
    <row r="141" spans="1:27" s="1" customFormat="1" ht="54.75" customHeight="1" x14ac:dyDescent="0.2">
      <c r="A141" s="14"/>
      <c r="B141" s="56" t="s">
        <v>416</v>
      </c>
      <c r="C141" s="68"/>
      <c r="D141" s="56" t="s">
        <v>370</v>
      </c>
      <c r="E141" s="56" t="s">
        <v>371</v>
      </c>
      <c r="F141" s="56">
        <v>0</v>
      </c>
      <c r="G141" s="56">
        <v>1</v>
      </c>
      <c r="H141" s="71"/>
      <c r="I141" s="71"/>
      <c r="J141" s="71"/>
      <c r="K141" s="56">
        <v>1</v>
      </c>
      <c r="L141" s="71"/>
      <c r="M141" s="56" t="s">
        <v>378</v>
      </c>
      <c r="N141" s="56">
        <v>1</v>
      </c>
      <c r="O141" s="56" t="s">
        <v>371</v>
      </c>
      <c r="P141" s="56">
        <v>0</v>
      </c>
      <c r="Q141" s="56">
        <v>1</v>
      </c>
      <c r="R141" s="85"/>
      <c r="S141" s="15"/>
      <c r="T141" s="59"/>
      <c r="U141" s="70"/>
      <c r="V141" s="71"/>
      <c r="W141" s="109"/>
      <c r="X141" s="14"/>
      <c r="Y141" s="89">
        <v>3.7665259720933866E-5</v>
      </c>
      <c r="Z141" s="76"/>
      <c r="AA141" s="14"/>
    </row>
    <row r="142" spans="1:27" s="1" customFormat="1" ht="54.75" customHeight="1" x14ac:dyDescent="0.2">
      <c r="A142" s="14"/>
      <c r="B142" s="32" t="s">
        <v>413</v>
      </c>
      <c r="C142" s="68"/>
      <c r="D142" s="56" t="s">
        <v>372</v>
      </c>
      <c r="E142" s="56" t="s">
        <v>373</v>
      </c>
      <c r="F142" s="56">
        <v>0</v>
      </c>
      <c r="G142" s="56">
        <v>80</v>
      </c>
      <c r="H142" s="71"/>
      <c r="I142" s="71"/>
      <c r="J142" s="71"/>
      <c r="K142" s="56">
        <v>80</v>
      </c>
      <c r="L142" s="71"/>
      <c r="M142" s="56" t="s">
        <v>379</v>
      </c>
      <c r="N142" s="56">
        <v>80</v>
      </c>
      <c r="O142" s="56" t="s">
        <v>373</v>
      </c>
      <c r="P142" s="56">
        <v>0</v>
      </c>
      <c r="Q142" s="56">
        <v>80</v>
      </c>
      <c r="R142" s="85"/>
      <c r="S142" s="15"/>
      <c r="T142" s="59"/>
      <c r="U142" s="70"/>
      <c r="V142" s="71"/>
      <c r="W142" s="109"/>
      <c r="X142" s="14"/>
      <c r="Y142" s="89">
        <v>1.7811865404437953E-3</v>
      </c>
      <c r="Z142" s="76"/>
      <c r="AA142" s="14"/>
    </row>
    <row r="143" spans="1:27" s="1" customFormat="1" ht="54.75" customHeight="1" x14ac:dyDescent="0.2">
      <c r="A143" s="14"/>
      <c r="B143" s="3" t="s">
        <v>414</v>
      </c>
      <c r="C143" s="68"/>
      <c r="D143" s="56" t="s">
        <v>374</v>
      </c>
      <c r="E143" s="56" t="s">
        <v>375</v>
      </c>
      <c r="F143" s="56">
        <v>100</v>
      </c>
      <c r="G143" s="56">
        <v>100</v>
      </c>
      <c r="H143" s="71"/>
      <c r="I143" s="71"/>
      <c r="J143" s="71"/>
      <c r="K143" s="56">
        <v>25</v>
      </c>
      <c r="L143" s="71"/>
      <c r="M143" s="56" t="s">
        <v>380</v>
      </c>
      <c r="N143" s="56">
        <v>25</v>
      </c>
      <c r="O143" s="56" t="s">
        <v>375</v>
      </c>
      <c r="P143" s="56">
        <v>100</v>
      </c>
      <c r="Q143" s="56">
        <v>25</v>
      </c>
      <c r="R143" s="85"/>
      <c r="S143" s="15"/>
      <c r="T143" s="59">
        <v>50000000</v>
      </c>
      <c r="U143" s="70"/>
      <c r="V143" s="71"/>
      <c r="W143" s="109"/>
      <c r="X143" s="14"/>
      <c r="Y143" s="89">
        <v>7.5330519441867732E-5</v>
      </c>
      <c r="Z143" s="76"/>
      <c r="AA143" s="14"/>
    </row>
    <row r="144" spans="1:27" s="1" customFormat="1" ht="54.75" customHeight="1" x14ac:dyDescent="0.2">
      <c r="A144" s="14"/>
      <c r="B144" s="3" t="s">
        <v>415</v>
      </c>
      <c r="C144" s="14"/>
      <c r="D144" s="56" t="s">
        <v>376</v>
      </c>
      <c r="E144" s="56" t="s">
        <v>377</v>
      </c>
      <c r="F144" s="56">
        <v>4</v>
      </c>
      <c r="G144" s="56">
        <v>4</v>
      </c>
      <c r="H144" s="71"/>
      <c r="I144" s="71"/>
      <c r="J144" s="71"/>
      <c r="K144" s="56">
        <v>1</v>
      </c>
      <c r="L144" s="71"/>
      <c r="M144" s="56" t="s">
        <v>381</v>
      </c>
      <c r="N144" s="56">
        <v>1</v>
      </c>
      <c r="O144" s="56" t="s">
        <v>377</v>
      </c>
      <c r="P144" s="56">
        <v>4</v>
      </c>
      <c r="Q144" s="56">
        <v>1</v>
      </c>
      <c r="R144" s="85"/>
      <c r="S144" s="85"/>
      <c r="T144" s="59">
        <v>50000000</v>
      </c>
      <c r="U144" s="86"/>
      <c r="V144" s="70"/>
      <c r="W144" s="71"/>
      <c r="X144" s="109"/>
      <c r="Y144" s="89">
        <v>7.5330519441867732E-5</v>
      </c>
      <c r="Z144" s="76"/>
      <c r="AA144" s="14"/>
    </row>
    <row r="145" spans="1:27" s="1" customFormat="1" ht="26.25" customHeight="1" x14ac:dyDescent="0.2">
      <c r="A145" s="123" t="s">
        <v>30</v>
      </c>
      <c r="B145" s="123"/>
      <c r="C145" s="123" t="s">
        <v>71</v>
      </c>
      <c r="D145" s="123"/>
      <c r="E145" s="123"/>
      <c r="F145" s="123"/>
      <c r="G145" s="123"/>
      <c r="H145" s="123"/>
      <c r="I145" s="123"/>
      <c r="J145" s="123"/>
      <c r="K145" s="123"/>
      <c r="L145" s="123"/>
      <c r="M145" s="123"/>
      <c r="N145" s="123"/>
      <c r="O145" s="123"/>
      <c r="P145" s="123"/>
      <c r="Q145" s="123"/>
      <c r="R145" s="123"/>
      <c r="S145" s="123"/>
      <c r="T145" s="123"/>
      <c r="U145" s="123"/>
      <c r="V145" s="123"/>
      <c r="W145" s="123"/>
      <c r="X145" s="94"/>
      <c r="Y145" s="94"/>
      <c r="Z145" s="76"/>
      <c r="AA145" s="14"/>
    </row>
    <row r="146" spans="1:27" s="1" customFormat="1" ht="100.5" customHeight="1" x14ac:dyDescent="0.2">
      <c r="A146" s="14"/>
      <c r="B146" s="3" t="s">
        <v>417</v>
      </c>
      <c r="C146" s="68"/>
      <c r="D146" s="56" t="s">
        <v>382</v>
      </c>
      <c r="E146" s="56" t="s">
        <v>383</v>
      </c>
      <c r="F146" s="56">
        <v>0</v>
      </c>
      <c r="G146" s="56">
        <v>181</v>
      </c>
      <c r="H146" s="85"/>
      <c r="I146" s="85"/>
      <c r="J146" s="71"/>
      <c r="K146" s="56">
        <v>45</v>
      </c>
      <c r="L146" s="71"/>
      <c r="M146" s="56" t="s">
        <v>388</v>
      </c>
      <c r="N146" s="56">
        <v>45</v>
      </c>
      <c r="O146" s="56" t="s">
        <v>383</v>
      </c>
      <c r="P146" s="56">
        <v>0</v>
      </c>
      <c r="Q146" s="56">
        <v>45</v>
      </c>
      <c r="R146" s="85"/>
      <c r="S146" s="15"/>
      <c r="T146" s="59">
        <v>100000000</v>
      </c>
      <c r="U146" s="70"/>
      <c r="V146" s="71"/>
      <c r="W146" s="109"/>
      <c r="X146" s="14"/>
      <c r="Y146" s="89">
        <v>1.5066103888373546E-4</v>
      </c>
      <c r="Z146" s="76"/>
      <c r="AA146" s="14"/>
    </row>
    <row r="147" spans="1:27" s="1" customFormat="1" ht="23.25" customHeight="1" x14ac:dyDescent="0.2">
      <c r="A147" s="123" t="s">
        <v>30</v>
      </c>
      <c r="B147" s="123"/>
      <c r="C147" s="123" t="s">
        <v>72</v>
      </c>
      <c r="D147" s="123"/>
      <c r="E147" s="123"/>
      <c r="F147" s="123"/>
      <c r="G147" s="123"/>
      <c r="H147" s="123"/>
      <c r="I147" s="123"/>
      <c r="J147" s="123"/>
      <c r="K147" s="123"/>
      <c r="L147" s="123"/>
      <c r="M147" s="123"/>
      <c r="N147" s="123"/>
      <c r="O147" s="123"/>
      <c r="P147" s="123"/>
      <c r="Q147" s="123"/>
      <c r="R147" s="123"/>
      <c r="S147" s="123"/>
      <c r="T147" s="123"/>
      <c r="U147" s="123"/>
      <c r="V147" s="123"/>
      <c r="W147" s="123"/>
      <c r="X147" s="94"/>
      <c r="Y147" s="94"/>
      <c r="Z147" s="76"/>
      <c r="AA147" s="14"/>
    </row>
    <row r="148" spans="1:27" s="1" customFormat="1" ht="180.75" customHeight="1" x14ac:dyDescent="0.2">
      <c r="A148" s="14"/>
      <c r="B148" s="3" t="s">
        <v>418</v>
      </c>
      <c r="C148" s="68"/>
      <c r="D148" s="56" t="s">
        <v>384</v>
      </c>
      <c r="E148" s="56" t="s">
        <v>385</v>
      </c>
      <c r="F148" s="56">
        <v>1143</v>
      </c>
      <c r="G148" s="56">
        <v>1143</v>
      </c>
      <c r="H148" s="71"/>
      <c r="I148" s="71"/>
      <c r="J148" s="56">
        <v>1143</v>
      </c>
      <c r="K148" s="71"/>
      <c r="L148" s="71"/>
      <c r="M148" s="56" t="s">
        <v>389</v>
      </c>
      <c r="N148" s="56">
        <v>1143</v>
      </c>
      <c r="O148" s="56" t="s">
        <v>385</v>
      </c>
      <c r="P148" s="56">
        <v>1143</v>
      </c>
      <c r="Q148" s="56">
        <v>1143</v>
      </c>
      <c r="R148" s="85"/>
      <c r="S148" s="15"/>
      <c r="T148" s="59">
        <v>728294328</v>
      </c>
      <c r="U148" s="70"/>
      <c r="V148" s="71"/>
      <c r="W148" s="109"/>
      <c r="X148" s="14"/>
      <c r="Y148" s="89">
        <v>1.0621603241303349E-3</v>
      </c>
      <c r="Z148" s="76"/>
      <c r="AA148" s="14"/>
    </row>
    <row r="149" spans="1:27" s="1" customFormat="1" ht="180" customHeight="1" x14ac:dyDescent="0.2">
      <c r="A149" s="14"/>
      <c r="B149" s="3" t="s">
        <v>419</v>
      </c>
      <c r="C149" s="14"/>
      <c r="D149" s="56" t="s">
        <v>386</v>
      </c>
      <c r="E149" s="56" t="s">
        <v>387</v>
      </c>
      <c r="F149" s="56">
        <v>159</v>
      </c>
      <c r="G149" s="56">
        <v>160</v>
      </c>
      <c r="H149" s="71"/>
      <c r="I149" s="71"/>
      <c r="J149" s="56">
        <v>160</v>
      </c>
      <c r="K149" s="71"/>
      <c r="L149" s="71"/>
      <c r="M149" s="56" t="s">
        <v>390</v>
      </c>
      <c r="N149" s="56">
        <v>160</v>
      </c>
      <c r="O149" s="56" t="s">
        <v>387</v>
      </c>
      <c r="P149" s="56">
        <v>159</v>
      </c>
      <c r="Q149" s="56">
        <v>160</v>
      </c>
      <c r="R149" s="85"/>
      <c r="S149" s="85"/>
      <c r="T149" s="64">
        <v>111249739</v>
      </c>
      <c r="U149" s="86"/>
      <c r="V149" s="70"/>
      <c r="W149" s="71"/>
      <c r="X149" s="109"/>
      <c r="Y149" s="89">
        <v>1.2760747730501868E-4</v>
      </c>
      <c r="Z149" s="76"/>
      <c r="AA149" s="14"/>
    </row>
    <row r="150" spans="1:27" s="1" customFormat="1" ht="21.75" customHeight="1" x14ac:dyDescent="0.2">
      <c r="A150" s="123" t="s">
        <v>30</v>
      </c>
      <c r="B150" s="123"/>
      <c r="C150" s="123" t="s">
        <v>73</v>
      </c>
      <c r="D150" s="123"/>
      <c r="E150" s="123"/>
      <c r="F150" s="123"/>
      <c r="G150" s="123"/>
      <c r="H150" s="123"/>
      <c r="I150" s="123"/>
      <c r="J150" s="123"/>
      <c r="K150" s="123"/>
      <c r="L150" s="123"/>
      <c r="M150" s="123"/>
      <c r="N150" s="123"/>
      <c r="O150" s="123"/>
      <c r="P150" s="123"/>
      <c r="Q150" s="123"/>
      <c r="R150" s="123"/>
      <c r="S150" s="123"/>
      <c r="T150" s="123"/>
      <c r="U150" s="123"/>
      <c r="V150" s="123"/>
      <c r="W150" s="123"/>
      <c r="X150" s="94"/>
      <c r="Y150" s="94"/>
      <c r="Z150" s="76"/>
      <c r="AA150" s="14"/>
    </row>
    <row r="151" spans="1:27" s="1" customFormat="1" ht="129" customHeight="1" x14ac:dyDescent="0.2">
      <c r="A151" s="14"/>
      <c r="B151" s="3" t="s">
        <v>420</v>
      </c>
      <c r="C151" s="68"/>
      <c r="D151" s="56" t="s">
        <v>391</v>
      </c>
      <c r="E151" s="56" t="s">
        <v>392</v>
      </c>
      <c r="F151" s="56">
        <v>200</v>
      </c>
      <c r="G151" s="56">
        <v>100</v>
      </c>
      <c r="H151" s="85"/>
      <c r="I151" s="85"/>
      <c r="J151" s="56">
        <v>50</v>
      </c>
      <c r="K151" s="71"/>
      <c r="L151" s="71"/>
      <c r="M151" s="56" t="s">
        <v>393</v>
      </c>
      <c r="N151" s="56">
        <v>50</v>
      </c>
      <c r="O151" s="56" t="s">
        <v>392</v>
      </c>
      <c r="P151" s="56">
        <v>200</v>
      </c>
      <c r="Q151" s="56">
        <v>50</v>
      </c>
      <c r="R151" s="85"/>
      <c r="S151" s="15"/>
      <c r="T151" s="59">
        <v>100000000</v>
      </c>
      <c r="U151" s="70"/>
      <c r="V151" s="71"/>
      <c r="W151" s="109"/>
      <c r="X151" s="14"/>
      <c r="Y151" s="89">
        <v>7.5330519441867732E-5</v>
      </c>
      <c r="Z151" s="76"/>
      <c r="AA151" s="14"/>
    </row>
    <row r="152" spans="1:27" s="1" customFormat="1" ht="21" customHeight="1" x14ac:dyDescent="0.2">
      <c r="A152" s="123" t="s">
        <v>30</v>
      </c>
      <c r="B152" s="123"/>
      <c r="C152" s="123" t="s">
        <v>74</v>
      </c>
      <c r="D152" s="123"/>
      <c r="E152" s="123"/>
      <c r="F152" s="123"/>
      <c r="G152" s="123"/>
      <c r="H152" s="123"/>
      <c r="I152" s="123"/>
      <c r="J152" s="123"/>
      <c r="K152" s="123"/>
      <c r="L152" s="123"/>
      <c r="M152" s="123"/>
      <c r="N152" s="123"/>
      <c r="O152" s="123"/>
      <c r="P152" s="123"/>
      <c r="Q152" s="123"/>
      <c r="R152" s="123"/>
      <c r="S152" s="123"/>
      <c r="T152" s="123"/>
      <c r="U152" s="123"/>
      <c r="V152" s="123"/>
      <c r="W152" s="123"/>
      <c r="X152" s="94"/>
      <c r="Y152" s="94"/>
      <c r="Z152" s="76"/>
      <c r="AA152" s="14"/>
    </row>
    <row r="153" spans="1:27" ht="73.5" customHeight="1" x14ac:dyDescent="0.2">
      <c r="A153" s="14"/>
      <c r="B153" s="3" t="s">
        <v>421</v>
      </c>
      <c r="C153" s="68"/>
      <c r="D153" s="56" t="s">
        <v>394</v>
      </c>
      <c r="E153" s="56" t="s">
        <v>395</v>
      </c>
      <c r="F153" s="56">
        <v>0</v>
      </c>
      <c r="G153" s="56">
        <v>20</v>
      </c>
      <c r="H153" s="71"/>
      <c r="I153" s="71"/>
      <c r="J153" s="56">
        <v>20</v>
      </c>
      <c r="K153" s="71"/>
      <c r="L153" s="71"/>
      <c r="M153" s="56" t="s">
        <v>398</v>
      </c>
      <c r="N153" s="56">
        <v>20</v>
      </c>
      <c r="O153" s="56" t="s">
        <v>395</v>
      </c>
      <c r="P153" s="56">
        <v>0</v>
      </c>
      <c r="Q153" s="56">
        <v>20</v>
      </c>
      <c r="R153" s="85"/>
      <c r="S153" s="15"/>
      <c r="T153" s="86"/>
      <c r="U153" s="70"/>
      <c r="V153" s="71"/>
      <c r="W153" s="109"/>
      <c r="X153" s="14"/>
      <c r="Y153" s="89">
        <v>7.5330519441867725E-6</v>
      </c>
      <c r="Z153" s="76"/>
      <c r="AA153" s="14"/>
    </row>
    <row r="154" spans="1:27" ht="105" customHeight="1" x14ac:dyDescent="0.2">
      <c r="A154" s="14"/>
      <c r="B154" s="32" t="s">
        <v>422</v>
      </c>
      <c r="C154" s="14"/>
      <c r="D154" s="56" t="s">
        <v>396</v>
      </c>
      <c r="E154" s="56" t="s">
        <v>397</v>
      </c>
      <c r="F154" s="56">
        <v>0</v>
      </c>
      <c r="G154" s="56">
        <v>140</v>
      </c>
      <c r="H154" s="71"/>
      <c r="I154" s="71"/>
      <c r="J154" s="56">
        <v>140</v>
      </c>
      <c r="K154" s="71"/>
      <c r="L154" s="71"/>
      <c r="M154" s="56" t="s">
        <v>399</v>
      </c>
      <c r="N154" s="56">
        <v>140</v>
      </c>
      <c r="O154" s="56" t="s">
        <v>397</v>
      </c>
      <c r="P154" s="56">
        <v>0</v>
      </c>
      <c r="Q154" s="56">
        <v>140</v>
      </c>
      <c r="R154" s="85"/>
      <c r="S154" s="85"/>
      <c r="T154" s="15"/>
      <c r="U154" s="86"/>
      <c r="V154" s="70"/>
      <c r="W154" s="71"/>
      <c r="X154" s="109"/>
      <c r="Y154" s="89">
        <v>3.013220777674709E-5</v>
      </c>
      <c r="Z154" s="76"/>
      <c r="AA154" s="14"/>
    </row>
    <row r="155" spans="1:27" s="18" customFormat="1" ht="16.5" customHeight="1" x14ac:dyDescent="0.2">
      <c r="A155" s="164" t="s">
        <v>487</v>
      </c>
      <c r="B155" s="165"/>
      <c r="C155" s="165"/>
      <c r="D155" s="165"/>
      <c r="E155" s="165"/>
      <c r="F155" s="165"/>
      <c r="G155" s="165"/>
      <c r="H155" s="165"/>
      <c r="I155" s="165"/>
      <c r="J155" s="165"/>
      <c r="K155" s="165"/>
      <c r="L155" s="165"/>
      <c r="M155" s="165"/>
      <c r="N155" s="165"/>
      <c r="O155" s="165"/>
      <c r="P155" s="165"/>
      <c r="Q155" s="166"/>
      <c r="S155" s="17">
        <f>S86+S104+S105+S108+S109+S111+S112+S114+S118+S119+S120+S121+S122+S124+S125+S126+S127+S129+S130+S132+S133+S134+S135+S136+S137+S138+S139+S141+S142+S143+S144+S146+S148+S149+S151+S153+S154</f>
        <v>1914729545</v>
      </c>
      <c r="T155" s="17">
        <f t="shared" ref="T155:W155" si="2">T86+T104+T105+T108+T109+T111+T112+T114+T118+T119+T120+T121+T122+T124+T125+T126+T127+T129+T130+T132+T133+T134+T135+T136+T137+T138+T139+T141+T142+T143+T144+T146+T148+T149+T151+T153+T154</f>
        <v>2471495119</v>
      </c>
      <c r="U155" s="17">
        <f t="shared" si="2"/>
        <v>0</v>
      </c>
      <c r="V155" s="17">
        <f t="shared" si="2"/>
        <v>8948450056</v>
      </c>
      <c r="W155" s="17">
        <f t="shared" si="2"/>
        <v>0</v>
      </c>
      <c r="X155" s="31"/>
      <c r="Y155" s="31"/>
      <c r="Z155" s="114"/>
      <c r="AA155" s="113"/>
    </row>
    <row r="156" spans="1:27" ht="11.25" customHeight="1" x14ac:dyDescent="0.2">
      <c r="A156" s="123" t="s">
        <v>28</v>
      </c>
      <c r="B156" s="123"/>
      <c r="C156" s="124" t="s">
        <v>76</v>
      </c>
      <c r="D156" s="190"/>
      <c r="E156" s="191"/>
      <c r="F156" s="192"/>
      <c r="G156" s="192"/>
      <c r="H156" s="192"/>
      <c r="I156" s="192"/>
      <c r="J156" s="192"/>
      <c r="K156" s="192"/>
      <c r="L156" s="193"/>
      <c r="M156" s="192"/>
      <c r="N156" s="192"/>
      <c r="O156" s="192"/>
      <c r="P156" s="192"/>
      <c r="Q156" s="192"/>
      <c r="R156" s="194"/>
      <c r="S156" s="192"/>
      <c r="T156" s="86"/>
      <c r="U156" s="86"/>
      <c r="V156" s="86"/>
      <c r="W156" s="86"/>
      <c r="X156" s="86"/>
      <c r="Y156" s="86"/>
      <c r="Z156" s="86"/>
      <c r="AA156" s="86"/>
    </row>
    <row r="157" spans="1:27" x14ac:dyDescent="0.2">
      <c r="A157" s="123" t="s">
        <v>75</v>
      </c>
      <c r="B157" s="123"/>
      <c r="C157" s="123" t="s">
        <v>77</v>
      </c>
      <c r="D157" s="123"/>
      <c r="E157" s="123"/>
      <c r="F157" s="123"/>
      <c r="G157" s="123"/>
      <c r="H157" s="123"/>
      <c r="I157" s="123"/>
      <c r="J157" s="123"/>
      <c r="K157" s="123"/>
      <c r="L157" s="123"/>
      <c r="M157" s="123"/>
      <c r="N157" s="192"/>
      <c r="O157" s="192"/>
      <c r="P157" s="192"/>
      <c r="Q157" s="192"/>
      <c r="R157" s="194"/>
      <c r="S157" s="192"/>
      <c r="T157" s="86"/>
      <c r="U157" s="86"/>
      <c r="V157" s="86"/>
      <c r="W157" s="86"/>
      <c r="X157" s="86"/>
      <c r="Y157" s="86"/>
      <c r="Z157" s="86"/>
      <c r="AA157" s="86"/>
    </row>
    <row r="158" spans="1:27" ht="183.75" customHeight="1" x14ac:dyDescent="0.2">
      <c r="A158" s="14"/>
      <c r="B158" s="57" t="s">
        <v>474</v>
      </c>
      <c r="C158" s="68"/>
      <c r="D158" s="56" t="s">
        <v>424</v>
      </c>
      <c r="E158" s="56" t="s">
        <v>425</v>
      </c>
      <c r="F158" s="56">
        <v>0</v>
      </c>
      <c r="G158" s="56">
        <v>1</v>
      </c>
      <c r="H158" s="68"/>
      <c r="I158" s="68"/>
      <c r="J158" s="68"/>
      <c r="K158" s="56">
        <v>1</v>
      </c>
      <c r="L158" s="68"/>
      <c r="M158" s="56" t="s">
        <v>447</v>
      </c>
      <c r="N158" s="56">
        <v>1</v>
      </c>
      <c r="O158" s="56" t="s">
        <v>425</v>
      </c>
      <c r="P158" s="56">
        <v>0</v>
      </c>
      <c r="Q158" s="56">
        <v>1</v>
      </c>
      <c r="R158" s="15"/>
      <c r="S158" s="86"/>
      <c r="T158" s="59">
        <v>200000000</v>
      </c>
      <c r="U158" s="71"/>
      <c r="V158" s="71"/>
      <c r="W158" s="14"/>
      <c r="X158" s="71"/>
      <c r="Y158" s="89">
        <v>1.1299577916280159E-4</v>
      </c>
      <c r="Z158" s="76" t="s">
        <v>491</v>
      </c>
      <c r="AA158" s="78"/>
    </row>
    <row r="159" spans="1:27" ht="112.5" customHeight="1" x14ac:dyDescent="0.2">
      <c r="A159" s="14"/>
      <c r="B159" s="116" t="s">
        <v>480</v>
      </c>
      <c r="C159" s="68"/>
      <c r="D159" s="56" t="s">
        <v>426</v>
      </c>
      <c r="E159" s="56" t="s">
        <v>427</v>
      </c>
      <c r="F159" s="56">
        <v>0</v>
      </c>
      <c r="G159" s="56">
        <v>1</v>
      </c>
      <c r="H159" s="68"/>
      <c r="I159" s="68"/>
      <c r="J159" s="68"/>
      <c r="K159" s="56">
        <v>1</v>
      </c>
      <c r="L159" s="68"/>
      <c r="M159" s="56" t="s">
        <v>427</v>
      </c>
      <c r="N159" s="56">
        <v>1</v>
      </c>
      <c r="O159" s="56" t="s">
        <v>427</v>
      </c>
      <c r="P159" s="56">
        <v>0</v>
      </c>
      <c r="Q159" s="56">
        <v>1</v>
      </c>
      <c r="R159" s="15"/>
      <c r="S159" s="86"/>
      <c r="T159" s="59"/>
      <c r="U159" s="71"/>
      <c r="V159" s="71"/>
      <c r="W159" s="14"/>
      <c r="X159" s="71"/>
      <c r="Y159" s="89">
        <v>3.7665259720933866E-5</v>
      </c>
      <c r="Z159" s="76"/>
      <c r="AA159" s="78"/>
    </row>
    <row r="160" spans="1:27" ht="90" x14ac:dyDescent="0.2">
      <c r="A160" s="14"/>
      <c r="B160" s="117" t="s">
        <v>481</v>
      </c>
      <c r="C160" s="68"/>
      <c r="D160" s="56" t="s">
        <v>428</v>
      </c>
      <c r="E160" s="56" t="s">
        <v>429</v>
      </c>
      <c r="F160" s="58">
        <v>1</v>
      </c>
      <c r="G160" s="58">
        <v>1</v>
      </c>
      <c r="H160" s="68"/>
      <c r="I160" s="68"/>
      <c r="J160" s="68"/>
      <c r="K160" s="58">
        <v>1</v>
      </c>
      <c r="L160" s="68"/>
      <c r="M160" s="56" t="s">
        <v>448</v>
      </c>
      <c r="N160" s="58">
        <v>1</v>
      </c>
      <c r="O160" s="56" t="s">
        <v>429</v>
      </c>
      <c r="P160" s="58">
        <v>1</v>
      </c>
      <c r="Q160" s="58">
        <v>1</v>
      </c>
      <c r="R160" s="15"/>
      <c r="S160" s="86"/>
      <c r="T160" s="59">
        <v>100000000</v>
      </c>
      <c r="U160" s="71"/>
      <c r="V160" s="71"/>
      <c r="W160" s="14"/>
      <c r="X160" s="71"/>
      <c r="Y160" s="89">
        <v>1.5066103888373546E-4</v>
      </c>
      <c r="Z160" s="76"/>
      <c r="AA160" s="78"/>
    </row>
    <row r="161" spans="1:27" ht="168.75" x14ac:dyDescent="0.2">
      <c r="A161" s="14"/>
      <c r="B161" s="117" t="s">
        <v>482</v>
      </c>
      <c r="C161" s="76"/>
      <c r="D161" s="107" t="s">
        <v>430</v>
      </c>
      <c r="E161" s="107" t="s">
        <v>431</v>
      </c>
      <c r="F161" s="118">
        <v>1</v>
      </c>
      <c r="G161" s="118">
        <v>1</v>
      </c>
      <c r="H161" s="76"/>
      <c r="I161" s="76"/>
      <c r="J161" s="76"/>
      <c r="K161" s="118">
        <v>1</v>
      </c>
      <c r="L161" s="76"/>
      <c r="M161" s="107" t="s">
        <v>449</v>
      </c>
      <c r="N161" s="118">
        <v>1</v>
      </c>
      <c r="O161" s="107" t="s">
        <v>431</v>
      </c>
      <c r="P161" s="118">
        <v>1</v>
      </c>
      <c r="Q161" s="118">
        <v>1</v>
      </c>
      <c r="R161" s="15"/>
      <c r="S161" s="119"/>
      <c r="T161" s="68">
        <v>486796363901</v>
      </c>
      <c r="U161" s="71"/>
      <c r="V161" s="71"/>
      <c r="W161" s="14"/>
      <c r="X161" s="71"/>
      <c r="Y161" s="120">
        <v>0.75017682091968674</v>
      </c>
      <c r="Z161" s="76"/>
      <c r="AA161" s="100"/>
    </row>
    <row r="162" spans="1:27" ht="116.25" customHeight="1" x14ac:dyDescent="0.2">
      <c r="A162" s="14"/>
      <c r="B162" s="57" t="s">
        <v>472</v>
      </c>
      <c r="C162" s="76"/>
      <c r="D162" s="107"/>
      <c r="E162" s="107"/>
      <c r="F162" s="118"/>
      <c r="G162" s="118"/>
      <c r="H162" s="76"/>
      <c r="I162" s="76"/>
      <c r="J162" s="76"/>
      <c r="K162" s="118"/>
      <c r="L162" s="76"/>
      <c r="M162" s="107"/>
      <c r="N162" s="118"/>
      <c r="O162" s="107"/>
      <c r="P162" s="118"/>
      <c r="Q162" s="118"/>
      <c r="R162" s="15"/>
      <c r="S162" s="119"/>
      <c r="T162" s="59">
        <v>50000000</v>
      </c>
      <c r="U162" s="71"/>
      <c r="V162" s="71"/>
      <c r="W162" s="14"/>
      <c r="X162" s="71"/>
      <c r="Y162" s="120"/>
      <c r="Z162" s="76"/>
      <c r="AA162" s="100"/>
    </row>
    <row r="163" spans="1:27" ht="157.5" x14ac:dyDescent="0.2">
      <c r="A163" s="14"/>
      <c r="B163" s="56" t="s">
        <v>484</v>
      </c>
      <c r="C163" s="70"/>
      <c r="D163" s="56" t="s">
        <v>432</v>
      </c>
      <c r="E163" s="56" t="s">
        <v>433</v>
      </c>
      <c r="F163" s="56">
        <v>0</v>
      </c>
      <c r="G163" s="56">
        <v>4</v>
      </c>
      <c r="H163" s="68"/>
      <c r="I163" s="68"/>
      <c r="J163" s="68"/>
      <c r="K163" s="56">
        <v>1</v>
      </c>
      <c r="L163" s="68"/>
      <c r="M163" s="56" t="s">
        <v>443</v>
      </c>
      <c r="N163" s="56">
        <v>1</v>
      </c>
      <c r="O163" s="56" t="s">
        <v>433</v>
      </c>
      <c r="P163" s="56">
        <v>0</v>
      </c>
      <c r="Q163" s="56">
        <v>1</v>
      </c>
      <c r="R163" s="15"/>
      <c r="S163" s="86"/>
      <c r="T163" s="59">
        <v>1239197976</v>
      </c>
      <c r="U163" s="71"/>
      <c r="V163" s="71"/>
      <c r="W163" s="14"/>
      <c r="X163" s="71"/>
      <c r="Y163" s="89">
        <v>2.1735401772541591E-3</v>
      </c>
      <c r="Z163" s="76"/>
      <c r="AA163" s="78"/>
    </row>
    <row r="164" spans="1:27" x14ac:dyDescent="0.2">
      <c r="A164" s="87" t="s">
        <v>75</v>
      </c>
      <c r="B164" s="87"/>
      <c r="C164" s="87" t="s">
        <v>78</v>
      </c>
      <c r="D164" s="87"/>
      <c r="E164" s="87"/>
      <c r="F164" s="87"/>
      <c r="G164" s="87"/>
      <c r="H164" s="87"/>
      <c r="I164" s="87"/>
      <c r="J164" s="87"/>
      <c r="K164" s="87"/>
      <c r="L164" s="87"/>
      <c r="M164" s="87"/>
      <c r="N164" s="86"/>
      <c r="O164" s="86"/>
      <c r="P164" s="86"/>
      <c r="Q164" s="86"/>
      <c r="R164" s="29"/>
      <c r="S164" s="86"/>
      <c r="T164" s="86"/>
      <c r="U164" s="86"/>
      <c r="V164" s="86"/>
      <c r="W164" s="86"/>
      <c r="X164" s="86"/>
      <c r="Y164" s="86"/>
      <c r="Z164" s="76"/>
      <c r="AA164" s="86"/>
    </row>
    <row r="165" spans="1:27" ht="90" x14ac:dyDescent="0.2">
      <c r="A165" s="14"/>
      <c r="B165" s="56" t="s">
        <v>450</v>
      </c>
      <c r="C165" s="68"/>
      <c r="D165" s="56" t="s">
        <v>434</v>
      </c>
      <c r="E165" s="56" t="s">
        <v>435</v>
      </c>
      <c r="F165" s="56">
        <v>9800</v>
      </c>
      <c r="G165" s="56">
        <v>600</v>
      </c>
      <c r="H165" s="68"/>
      <c r="I165" s="68"/>
      <c r="J165" s="68"/>
      <c r="K165" s="56">
        <v>100</v>
      </c>
      <c r="L165" s="68"/>
      <c r="M165" s="56" t="s">
        <v>442</v>
      </c>
      <c r="N165" s="56">
        <v>100</v>
      </c>
      <c r="O165" s="56" t="s">
        <v>435</v>
      </c>
      <c r="P165" s="56">
        <v>9800</v>
      </c>
      <c r="Q165" s="56">
        <v>100</v>
      </c>
      <c r="R165" s="15"/>
      <c r="S165" s="86"/>
      <c r="T165" s="59"/>
      <c r="U165" s="71"/>
      <c r="V165" s="71"/>
      <c r="W165" s="14"/>
      <c r="X165" s="71"/>
      <c r="Y165" s="89">
        <v>0</v>
      </c>
      <c r="Z165" s="76"/>
      <c r="AA165" s="78"/>
    </row>
    <row r="166" spans="1:27" ht="126.75" customHeight="1" x14ac:dyDescent="0.2">
      <c r="A166" s="14"/>
      <c r="B166" s="3" t="s">
        <v>483</v>
      </c>
      <c r="C166" s="68"/>
      <c r="D166" s="107" t="s">
        <v>436</v>
      </c>
      <c r="E166" s="107" t="s">
        <v>437</v>
      </c>
      <c r="F166" s="107">
        <v>0</v>
      </c>
      <c r="G166" s="107">
        <v>4</v>
      </c>
      <c r="H166" s="76"/>
      <c r="I166" s="76"/>
      <c r="J166" s="76"/>
      <c r="K166" s="107">
        <v>1</v>
      </c>
      <c r="L166" s="76"/>
      <c r="M166" s="107" t="s">
        <v>444</v>
      </c>
      <c r="N166" s="107">
        <v>1</v>
      </c>
      <c r="O166" s="107" t="s">
        <v>437</v>
      </c>
      <c r="P166" s="107">
        <v>0</v>
      </c>
      <c r="Q166" s="107">
        <v>1</v>
      </c>
      <c r="R166" s="15"/>
      <c r="S166" s="71"/>
      <c r="T166" s="59">
        <v>5094000000</v>
      </c>
      <c r="U166" s="71"/>
      <c r="V166" s="71"/>
      <c r="W166" s="71"/>
      <c r="X166" s="71"/>
      <c r="Y166" s="89">
        <v>8.3421017229924326E-3</v>
      </c>
      <c r="Z166" s="76"/>
      <c r="AA166" s="78"/>
    </row>
    <row r="167" spans="1:27" ht="198.75" customHeight="1" x14ac:dyDescent="0.2">
      <c r="A167" s="14"/>
      <c r="B167" s="57" t="s">
        <v>473</v>
      </c>
      <c r="C167" s="68"/>
      <c r="D167" s="107"/>
      <c r="E167" s="107"/>
      <c r="F167" s="107"/>
      <c r="G167" s="107"/>
      <c r="H167" s="76"/>
      <c r="I167" s="76"/>
      <c r="J167" s="76"/>
      <c r="K167" s="107"/>
      <c r="L167" s="76"/>
      <c r="M167" s="107"/>
      <c r="N167" s="107"/>
      <c r="O167" s="107"/>
      <c r="P167" s="107"/>
      <c r="Q167" s="107"/>
      <c r="R167" s="15"/>
      <c r="S167" s="71"/>
      <c r="T167" s="59">
        <v>210000000</v>
      </c>
      <c r="U167" s="71"/>
      <c r="V167" s="71"/>
      <c r="W167" s="71"/>
      <c r="X167" s="71"/>
      <c r="Y167" s="89"/>
      <c r="Z167" s="76"/>
      <c r="AA167" s="78"/>
    </row>
    <row r="168" spans="1:27" ht="100.5" customHeight="1" x14ac:dyDescent="0.2">
      <c r="A168" s="14"/>
      <c r="B168" s="56" t="s">
        <v>451</v>
      </c>
      <c r="C168" s="68"/>
      <c r="D168" s="56" t="s">
        <v>438</v>
      </c>
      <c r="E168" s="56" t="s">
        <v>439</v>
      </c>
      <c r="F168" s="56">
        <v>0</v>
      </c>
      <c r="G168" s="56">
        <v>1</v>
      </c>
      <c r="H168" s="68"/>
      <c r="I168" s="68"/>
      <c r="J168" s="68"/>
      <c r="K168" s="56">
        <v>1</v>
      </c>
      <c r="L168" s="68"/>
      <c r="M168" s="56" t="s">
        <v>445</v>
      </c>
      <c r="N168" s="56">
        <v>1</v>
      </c>
      <c r="O168" s="56" t="s">
        <v>439</v>
      </c>
      <c r="P168" s="56">
        <v>0</v>
      </c>
      <c r="Q168" s="56">
        <v>1</v>
      </c>
      <c r="R168" s="15"/>
      <c r="S168" s="86"/>
      <c r="T168" s="59"/>
      <c r="U168" s="71"/>
      <c r="V168" s="71"/>
      <c r="W168" s="14"/>
      <c r="X168" s="71"/>
      <c r="Y168" s="89">
        <v>3.7665259720933866E-5</v>
      </c>
      <c r="Z168" s="76"/>
      <c r="AA168" s="78"/>
    </row>
    <row r="169" spans="1:27" ht="90.75" customHeight="1" x14ac:dyDescent="0.2">
      <c r="A169" s="14"/>
      <c r="B169" s="57" t="s">
        <v>463</v>
      </c>
      <c r="C169" s="68"/>
      <c r="D169" s="56" t="s">
        <v>440</v>
      </c>
      <c r="E169" s="56" t="s">
        <v>441</v>
      </c>
      <c r="F169" s="58">
        <v>1</v>
      </c>
      <c r="G169" s="58">
        <v>1</v>
      </c>
      <c r="H169" s="68"/>
      <c r="I169" s="68"/>
      <c r="J169" s="68"/>
      <c r="K169" s="58">
        <v>1</v>
      </c>
      <c r="L169" s="68"/>
      <c r="M169" s="56" t="s">
        <v>446</v>
      </c>
      <c r="N169" s="58">
        <v>1</v>
      </c>
      <c r="O169" s="56" t="s">
        <v>441</v>
      </c>
      <c r="P169" s="58">
        <v>1</v>
      </c>
      <c r="Q169" s="58">
        <v>1</v>
      </c>
      <c r="R169" s="15"/>
      <c r="S169" s="86"/>
      <c r="T169" s="65">
        <v>823411450</v>
      </c>
      <c r="U169" s="71"/>
      <c r="V169" s="71"/>
      <c r="W169" s="14"/>
      <c r="X169" s="71"/>
      <c r="Y169" s="89">
        <v>1.1487904214884828E-3</v>
      </c>
      <c r="Z169" s="76"/>
      <c r="AA169" s="78"/>
    </row>
    <row r="170" spans="1:27" ht="12.75" customHeight="1" x14ac:dyDescent="0.2">
      <c r="A170" s="123" t="s">
        <v>75</v>
      </c>
      <c r="B170" s="123"/>
      <c r="C170" s="123" t="s">
        <v>79</v>
      </c>
      <c r="D170" s="123"/>
      <c r="E170" s="123"/>
      <c r="F170" s="123"/>
      <c r="G170" s="123"/>
      <c r="H170" s="123"/>
      <c r="I170" s="123"/>
      <c r="J170" s="123"/>
      <c r="K170" s="123"/>
      <c r="L170" s="123"/>
      <c r="M170" s="123"/>
      <c r="N170" s="192"/>
      <c r="O170" s="192"/>
      <c r="P170" s="192"/>
      <c r="Q170" s="192"/>
      <c r="R170" s="194"/>
      <c r="S170" s="192"/>
      <c r="T170" s="192"/>
      <c r="U170" s="192"/>
      <c r="V170" s="86"/>
      <c r="W170" s="86"/>
      <c r="X170" s="86"/>
      <c r="Y170" s="86"/>
      <c r="Z170" s="76"/>
      <c r="AA170" s="86"/>
    </row>
    <row r="171" spans="1:27" ht="409.5" x14ac:dyDescent="0.2">
      <c r="A171" s="14"/>
      <c r="B171" s="3" t="s">
        <v>423</v>
      </c>
      <c r="C171" s="56"/>
      <c r="D171" s="56" t="s">
        <v>452</v>
      </c>
      <c r="E171" s="56" t="s">
        <v>453</v>
      </c>
      <c r="F171" s="56">
        <v>0</v>
      </c>
      <c r="G171" s="56">
        <v>1</v>
      </c>
      <c r="H171" s="56"/>
      <c r="I171" s="56"/>
      <c r="J171" s="56">
        <v>0.5</v>
      </c>
      <c r="K171" s="56"/>
      <c r="L171" s="56"/>
      <c r="M171" s="56" t="s">
        <v>454</v>
      </c>
      <c r="N171" s="56">
        <v>0.5</v>
      </c>
      <c r="O171" s="56" t="s">
        <v>453</v>
      </c>
      <c r="P171" s="56">
        <v>0</v>
      </c>
      <c r="Q171" s="56">
        <v>0.5</v>
      </c>
      <c r="R171" s="56"/>
      <c r="S171" s="86"/>
      <c r="T171" s="65">
        <v>1734432000</v>
      </c>
      <c r="U171" s="71"/>
      <c r="V171" s="71"/>
      <c r="W171" s="14"/>
      <c r="X171" s="71"/>
      <c r="Y171" s="89">
        <v>2.9190576283723746E-4</v>
      </c>
      <c r="Z171" s="76"/>
      <c r="AA171" s="78"/>
    </row>
    <row r="172" spans="1:27" ht="12.75" customHeight="1" x14ac:dyDescent="0.2">
      <c r="A172" s="14"/>
      <c r="B172" s="14"/>
      <c r="C172" s="33" t="s">
        <v>488</v>
      </c>
      <c r="D172" s="33"/>
      <c r="E172" s="33"/>
      <c r="F172" s="33"/>
      <c r="G172" s="33"/>
      <c r="H172" s="33"/>
      <c r="I172" s="33"/>
      <c r="J172" s="33"/>
      <c r="K172" s="33"/>
      <c r="L172" s="33"/>
      <c r="M172" s="33"/>
      <c r="N172" s="14"/>
      <c r="O172" s="14"/>
      <c r="P172" s="14"/>
      <c r="Q172" s="14"/>
      <c r="R172" s="121"/>
      <c r="S172" s="14">
        <f>S158+S159+S160+S161+S162+S163+S165+S166+S167+S168+S169+S171</f>
        <v>0</v>
      </c>
      <c r="T172" s="14">
        <f t="shared" ref="T172:W172" si="3">T158+T159+T160+T161+T162+T163+T165+T166+T167+T168+T169+T171</f>
        <v>496247405327</v>
      </c>
      <c r="U172" s="14">
        <f t="shared" si="3"/>
        <v>0</v>
      </c>
      <c r="V172" s="14">
        <f t="shared" si="3"/>
        <v>0</v>
      </c>
      <c r="W172" s="14">
        <f t="shared" si="3"/>
        <v>0</v>
      </c>
      <c r="X172" s="90">
        <f>SUM(X171)</f>
        <v>0</v>
      </c>
      <c r="Y172" s="14">
        <f>SUM(Y171:Y171)</f>
        <v>2.9190576283723746E-4</v>
      </c>
      <c r="Z172" s="14"/>
      <c r="AA172" s="14"/>
    </row>
    <row r="173" spans="1:27" x14ac:dyDescent="0.2">
      <c r="A173" s="86"/>
      <c r="B173" s="86"/>
      <c r="C173" s="86"/>
      <c r="D173" s="86"/>
      <c r="E173" s="86"/>
      <c r="F173" s="86"/>
      <c r="G173" s="86"/>
      <c r="H173" s="86"/>
      <c r="I173" s="86"/>
      <c r="J173" s="86"/>
      <c r="K173" s="86"/>
      <c r="L173" s="115"/>
      <c r="M173" s="86"/>
      <c r="N173" s="86"/>
      <c r="O173" s="86"/>
      <c r="P173" s="86"/>
      <c r="Q173" s="86"/>
      <c r="R173" s="29"/>
      <c r="S173" s="86"/>
      <c r="T173" s="86"/>
      <c r="U173" s="86"/>
      <c r="V173" s="86"/>
      <c r="W173" s="86"/>
      <c r="X173" s="86"/>
      <c r="Y173" s="86"/>
      <c r="Z173" s="86"/>
      <c r="AA173" s="86"/>
    </row>
    <row r="174" spans="1:27" x14ac:dyDescent="0.2">
      <c r="A174" s="86"/>
      <c r="B174" s="96" t="s">
        <v>489</v>
      </c>
      <c r="C174" s="96"/>
      <c r="D174" s="96"/>
      <c r="E174" s="96"/>
      <c r="F174" s="96"/>
      <c r="G174" s="96"/>
      <c r="H174" s="96"/>
      <c r="I174" s="96"/>
      <c r="J174" s="96"/>
      <c r="K174" s="96"/>
      <c r="L174" s="96"/>
      <c r="M174" s="96"/>
      <c r="N174" s="96"/>
      <c r="O174" s="96"/>
      <c r="P174" s="96"/>
      <c r="Q174" s="96"/>
      <c r="R174" s="29"/>
      <c r="S174" s="86">
        <f>S44+S82+S155+S172</f>
        <v>1964729545</v>
      </c>
      <c r="T174" s="86">
        <f t="shared" ref="T174:Y174" si="4">T44+T82+T155+T172</f>
        <v>529933280400</v>
      </c>
      <c r="U174" s="86">
        <f t="shared" si="4"/>
        <v>21774270624</v>
      </c>
      <c r="V174" s="86">
        <f t="shared" si="4"/>
        <v>8948450056</v>
      </c>
      <c r="W174" s="86">
        <f t="shared" si="4"/>
        <v>0</v>
      </c>
      <c r="X174" s="86">
        <f t="shared" si="4"/>
        <v>0</v>
      </c>
      <c r="Y174" s="86">
        <f t="shared" si="4"/>
        <v>0.30724790543294167</v>
      </c>
      <c r="Z174" s="86"/>
      <c r="AA174" s="86"/>
    </row>
    <row r="175" spans="1:27" x14ac:dyDescent="0.2">
      <c r="A175" s="86"/>
      <c r="B175" s="86"/>
      <c r="C175" s="86"/>
      <c r="D175" s="86"/>
      <c r="E175" s="86"/>
      <c r="F175" s="86"/>
      <c r="G175" s="86"/>
      <c r="H175" s="86"/>
      <c r="I175" s="86"/>
      <c r="J175" s="86"/>
      <c r="K175" s="86"/>
      <c r="L175" s="115"/>
      <c r="M175" s="86"/>
      <c r="N175" s="86"/>
      <c r="O175" s="86"/>
      <c r="P175" s="86"/>
      <c r="Q175" s="86"/>
      <c r="R175" s="29"/>
      <c r="S175" s="86"/>
      <c r="T175" s="86"/>
      <c r="U175" s="86"/>
      <c r="V175" s="86"/>
      <c r="W175" s="86"/>
      <c r="X175" s="86"/>
      <c r="Y175" s="86"/>
      <c r="Z175" s="86"/>
      <c r="AA175" s="86"/>
    </row>
    <row r="176" spans="1:27" x14ac:dyDescent="0.2">
      <c r="A176" s="86"/>
      <c r="B176" s="86"/>
      <c r="C176" s="86"/>
      <c r="D176" s="86"/>
      <c r="E176" s="86"/>
      <c r="F176" s="86"/>
      <c r="G176" s="86"/>
      <c r="H176" s="86"/>
      <c r="I176" s="86"/>
      <c r="J176" s="86"/>
      <c r="K176" s="86"/>
      <c r="L176" s="115"/>
      <c r="M176" s="86"/>
      <c r="N176" s="86"/>
      <c r="O176" s="86"/>
      <c r="P176" s="86"/>
      <c r="Q176" s="86"/>
      <c r="R176" s="29"/>
      <c r="S176" s="86"/>
      <c r="T176" s="86"/>
      <c r="U176" s="86"/>
      <c r="V176" s="115" t="s">
        <v>490</v>
      </c>
      <c r="W176" s="115"/>
      <c r="X176" s="115"/>
      <c r="Y176" s="115">
        <f>S174+T174+U174+V174</f>
        <v>562620730625</v>
      </c>
      <c r="Z176" s="115"/>
      <c r="AA176" s="115"/>
    </row>
    <row r="177" spans="1:27" ht="11.25" customHeight="1" x14ac:dyDescent="0.2">
      <c r="A177" s="19"/>
      <c r="B177" s="19"/>
      <c r="C177" s="19"/>
      <c r="D177" s="19"/>
      <c r="E177" s="19"/>
      <c r="F177" s="19"/>
      <c r="G177" s="19"/>
      <c r="H177" s="19"/>
      <c r="I177" s="19"/>
      <c r="J177" s="19"/>
      <c r="K177" s="19"/>
      <c r="L177" s="122"/>
      <c r="M177" s="19"/>
      <c r="N177" s="19"/>
      <c r="O177" s="19"/>
      <c r="P177" s="19"/>
      <c r="Q177" s="23"/>
      <c r="R177" s="23"/>
      <c r="S177" s="23"/>
      <c r="T177" s="8"/>
      <c r="U177" s="19"/>
      <c r="V177" s="19"/>
      <c r="W177" s="19"/>
      <c r="X177" s="19"/>
      <c r="Y177" s="19"/>
      <c r="Z177" s="19"/>
      <c r="AA177" s="19"/>
    </row>
    <row r="178" spans="1:27" x14ac:dyDescent="0.2">
      <c r="Q178" s="23"/>
      <c r="R178" s="23"/>
      <c r="S178" s="23"/>
      <c r="T178" s="8"/>
      <c r="Y178" s="19"/>
    </row>
    <row r="179" spans="1:27" x14ac:dyDescent="0.2">
      <c r="Q179" s="23"/>
      <c r="R179" s="23"/>
      <c r="S179" s="23"/>
      <c r="T179" s="4"/>
    </row>
    <row r="180" spans="1:27" x14ac:dyDescent="0.2">
      <c r="Q180" s="23"/>
      <c r="R180" s="23"/>
      <c r="S180" s="23"/>
      <c r="U180" s="4"/>
    </row>
    <row r="181" spans="1:27" x14ac:dyDescent="0.2">
      <c r="U181" s="4"/>
    </row>
    <row r="182" spans="1:27" x14ac:dyDescent="0.2">
      <c r="U182" s="5"/>
    </row>
    <row r="183" spans="1:27" x14ac:dyDescent="0.2">
      <c r="U183" s="5"/>
    </row>
    <row r="184" spans="1:27" x14ac:dyDescent="0.2">
      <c r="U184" s="5"/>
      <c r="V184" s="5"/>
    </row>
    <row r="185" spans="1:27" x14ac:dyDescent="0.2">
      <c r="U185" s="5"/>
    </row>
    <row r="186" spans="1:27" x14ac:dyDescent="0.2">
      <c r="U186" s="5"/>
      <c r="V186" s="4"/>
      <c r="Y186" s="20"/>
    </row>
    <row r="187" spans="1:27" x14ac:dyDescent="0.2">
      <c r="V187" s="5"/>
    </row>
    <row r="188" spans="1:27" x14ac:dyDescent="0.2">
      <c r="U188" s="4"/>
      <c r="X188" s="6"/>
    </row>
    <row r="189" spans="1:27" x14ac:dyDescent="0.2">
      <c r="U189" s="4"/>
      <c r="V189" s="5"/>
    </row>
    <row r="190" spans="1:27" x14ac:dyDescent="0.2">
      <c r="U190" s="4"/>
    </row>
    <row r="191" spans="1:27" x14ac:dyDescent="0.2">
      <c r="U191" s="4"/>
    </row>
    <row r="192" spans="1:27" x14ac:dyDescent="0.2">
      <c r="U192" s="4"/>
    </row>
    <row r="193" spans="21:22" x14ac:dyDescent="0.2">
      <c r="U193" s="21"/>
      <c r="V193" s="21"/>
    </row>
    <row r="197" spans="21:22" x14ac:dyDescent="0.2">
      <c r="V197" s="2">
        <v>0</v>
      </c>
    </row>
  </sheetData>
  <mergeCells count="180">
    <mergeCell ref="A1:G7"/>
    <mergeCell ref="Z15:Z16"/>
    <mergeCell ref="T1:AA3"/>
    <mergeCell ref="H4:S5"/>
    <mergeCell ref="T4:AA5"/>
    <mergeCell ref="H6:S7"/>
    <mergeCell ref="T6:AA7"/>
    <mergeCell ref="Y15:Y16"/>
    <mergeCell ref="A15:A16"/>
    <mergeCell ref="S15:W15"/>
    <mergeCell ref="AA15:AA16"/>
    <mergeCell ref="H1:S3"/>
    <mergeCell ref="N15:Q15"/>
    <mergeCell ref="A9:AA9"/>
    <mergeCell ref="A10:AA10"/>
    <mergeCell ref="A13:AA13"/>
    <mergeCell ref="A11:AA11"/>
    <mergeCell ref="A8:AA8"/>
    <mergeCell ref="A12:AA12"/>
    <mergeCell ref="B174:Q174"/>
    <mergeCell ref="C15:C16"/>
    <mergeCell ref="D15:D16"/>
    <mergeCell ref="E15:E16"/>
    <mergeCell ref="G15:G16"/>
    <mergeCell ref="H15:K15"/>
    <mergeCell ref="B15:B16"/>
    <mergeCell ref="F15:F16"/>
    <mergeCell ref="X15:X16"/>
    <mergeCell ref="A17:B17"/>
    <mergeCell ref="A18:B18"/>
    <mergeCell ref="A156:B156"/>
    <mergeCell ref="A157:B157"/>
    <mergeCell ref="C18:M18"/>
    <mergeCell ref="A31:B31"/>
    <mergeCell ref="A47:B47"/>
    <mergeCell ref="A65:B65"/>
    <mergeCell ref="A45:AA45"/>
    <mergeCell ref="A26:B26"/>
    <mergeCell ref="A68:B68"/>
    <mergeCell ref="A46:B46"/>
    <mergeCell ref="C31:Y31"/>
    <mergeCell ref="C113:W113"/>
    <mergeCell ref="Z19:Z43"/>
    <mergeCell ref="Z85:Z154"/>
    <mergeCell ref="A103:B103"/>
    <mergeCell ref="A71:B71"/>
    <mergeCell ref="X107:Y107"/>
    <mergeCell ref="C47:M47"/>
    <mergeCell ref="C65:M65"/>
    <mergeCell ref="C71:M71"/>
    <mergeCell ref="C68:M68"/>
    <mergeCell ref="C84:M84"/>
    <mergeCell ref="N84:X84"/>
    <mergeCell ref="Y84:AA84"/>
    <mergeCell ref="A39:B39"/>
    <mergeCell ref="C39:M39"/>
    <mergeCell ref="A42:B42"/>
    <mergeCell ref="C42:M42"/>
    <mergeCell ref="N33:X33"/>
    <mergeCell ref="C36:M36"/>
    <mergeCell ref="N36:X36"/>
    <mergeCell ref="A33:B33"/>
    <mergeCell ref="A36:B36"/>
    <mergeCell ref="C33:M33"/>
    <mergeCell ref="P104:P106"/>
    <mergeCell ref="A110:B110"/>
    <mergeCell ref="C110:W110"/>
    <mergeCell ref="D63:D64"/>
    <mergeCell ref="E63:E64"/>
    <mergeCell ref="F63:F64"/>
    <mergeCell ref="G63:G64"/>
    <mergeCell ref="H63:H64"/>
    <mergeCell ref="I63:I64"/>
    <mergeCell ref="J63:J64"/>
    <mergeCell ref="K63:K64"/>
    <mergeCell ref="P63:P64"/>
    <mergeCell ref="L63:L64"/>
    <mergeCell ref="M63:M64"/>
    <mergeCell ref="N63:N64"/>
    <mergeCell ref="O63:O64"/>
    <mergeCell ref="C107:W107"/>
    <mergeCell ref="O104:O106"/>
    <mergeCell ref="Q104:Q106"/>
    <mergeCell ref="A63:B63"/>
    <mergeCell ref="N65:Y65"/>
    <mergeCell ref="A82:O82"/>
    <mergeCell ref="AA104:AA106"/>
    <mergeCell ref="AA63:AA64"/>
    <mergeCell ref="B86:B102"/>
    <mergeCell ref="T86:T102"/>
    <mergeCell ref="D104:D106"/>
    <mergeCell ref="E104:E106"/>
    <mergeCell ref="F104:F106"/>
    <mergeCell ref="G104:G106"/>
    <mergeCell ref="H104:H106"/>
    <mergeCell ref="I104:I106"/>
    <mergeCell ref="C104:C106"/>
    <mergeCell ref="J104:J106"/>
    <mergeCell ref="L104:L106"/>
    <mergeCell ref="K104:K106"/>
    <mergeCell ref="M104:M106"/>
    <mergeCell ref="N104:N106"/>
    <mergeCell ref="Q63:Q64"/>
    <mergeCell ref="R63:R64"/>
    <mergeCell ref="C63:C64"/>
    <mergeCell ref="Y63:Y64"/>
    <mergeCell ref="V86:V102"/>
    <mergeCell ref="W86:W102"/>
    <mergeCell ref="Z48:Z82"/>
    <mergeCell ref="C103:W103"/>
    <mergeCell ref="AA161:AA162"/>
    <mergeCell ref="D166:D167"/>
    <mergeCell ref="E166:E167"/>
    <mergeCell ref="F166:F167"/>
    <mergeCell ref="G166:G167"/>
    <mergeCell ref="H166:H167"/>
    <mergeCell ref="I166:I167"/>
    <mergeCell ref="J166:J167"/>
    <mergeCell ref="L166:L167"/>
    <mergeCell ref="K166:K167"/>
    <mergeCell ref="M166:M167"/>
    <mergeCell ref="O166:O167"/>
    <mergeCell ref="P166:P167"/>
    <mergeCell ref="N166:N167"/>
    <mergeCell ref="Q161:Q162"/>
    <mergeCell ref="D161:D162"/>
    <mergeCell ref="E161:E162"/>
    <mergeCell ref="F161:F162"/>
    <mergeCell ref="G161:G162"/>
    <mergeCell ref="H161:H162"/>
    <mergeCell ref="I161:I162"/>
    <mergeCell ref="J161:J162"/>
    <mergeCell ref="K161:K162"/>
    <mergeCell ref="Q166:Q167"/>
    <mergeCell ref="Y104:Y106"/>
    <mergeCell ref="C115:W115"/>
    <mergeCell ref="C147:W147"/>
    <mergeCell ref="C150:W150"/>
    <mergeCell ref="C157:M157"/>
    <mergeCell ref="Y161:Y162"/>
    <mergeCell ref="Z158:Z171"/>
    <mergeCell ref="Q178:S178"/>
    <mergeCell ref="Q179:S179"/>
    <mergeCell ref="C117:W117"/>
    <mergeCell ref="C123:W123"/>
    <mergeCell ref="C128:W128"/>
    <mergeCell ref="C131:W131"/>
    <mergeCell ref="C140:W140"/>
    <mergeCell ref="C152:W152"/>
    <mergeCell ref="C161:C162"/>
    <mergeCell ref="L161:L162"/>
    <mergeCell ref="M161:M162"/>
    <mergeCell ref="N161:N162"/>
    <mergeCell ref="O161:O162"/>
    <mergeCell ref="P161:P162"/>
    <mergeCell ref="C164:M164"/>
    <mergeCell ref="R104:R106"/>
    <mergeCell ref="C145:W145"/>
    <mergeCell ref="Q180:S180"/>
    <mergeCell ref="Q177:S177"/>
    <mergeCell ref="C172:M172"/>
    <mergeCell ref="S86:S102"/>
    <mergeCell ref="U86:U102"/>
    <mergeCell ref="A170:B170"/>
    <mergeCell ref="C170:M170"/>
    <mergeCell ref="A115:B115"/>
    <mergeCell ref="A107:B107"/>
    <mergeCell ref="A145:B145"/>
    <mergeCell ref="A113:B113"/>
    <mergeCell ref="A117:B117"/>
    <mergeCell ref="A123:B123"/>
    <mergeCell ref="A128:B128"/>
    <mergeCell ref="A131:B131"/>
    <mergeCell ref="A140:B140"/>
    <mergeCell ref="A147:B147"/>
    <mergeCell ref="A150:B150"/>
    <mergeCell ref="A152:B152"/>
    <mergeCell ref="A164:B164"/>
    <mergeCell ref="A83:B83"/>
    <mergeCell ref="A84:B84"/>
  </mergeCells>
  <pageMargins left="0.70866141732283472" right="0.19685039370078741" top="0.35433070866141736" bottom="0.35433070866141736" header="0.31496062992125984" footer="0.31496062992125984"/>
  <pageSetup paperSize="5" scale="55" orientation="landscape" verticalDpi="300" r:id="rId1"/>
  <headerFooter alignWithMargins="0">
    <oddFooter>&amp;C&amp;P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MOVILIDAD  SOCIAL - EDUCACIÓN</vt:lpstr>
      <vt:lpstr>'MOVILIDAD  SOCIAL - EDUCACIÓN'!Títulos_a_imprimir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jesus6873352</dc:creator>
  <cp:lastModifiedBy>Gobernacion</cp:lastModifiedBy>
  <cp:lastPrinted>2017-01-31T21:06:32Z</cp:lastPrinted>
  <dcterms:created xsi:type="dcterms:W3CDTF">2008-01-23T14:34:57Z</dcterms:created>
  <dcterms:modified xsi:type="dcterms:W3CDTF">2017-01-31T21:07:06Z</dcterms:modified>
</cp:coreProperties>
</file>